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ustin Narracott\Downloads\"/>
    </mc:Choice>
  </mc:AlternateContent>
  <xr:revisionPtr revIDLastSave="0" documentId="8_{7E4AAB83-369C-45CC-909C-B9176DD0A51A}" xr6:coauthVersionLast="47" xr6:coauthVersionMax="47" xr10:uidLastSave="{00000000-0000-0000-0000-000000000000}"/>
  <bookViews>
    <workbookView xWindow="-108" yWindow="-108" windowWidth="41496" windowHeight="16776" tabRatio="500" activeTab="4" xr2:uid="{00000000-000D-0000-FFFF-FFFF00000000}"/>
  </bookViews>
  <sheets>
    <sheet name="Start Here" sheetId="1" r:id="rId1"/>
    <sheet name="Friction Register" sheetId="2" r:id="rId2"/>
    <sheet name="Scorecard" sheetId="3" r:id="rId3"/>
    <sheet name="Intervention Tracker" sheetId="4" r:id="rId4"/>
    <sheet name="Example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K25" i="4" l="1"/>
  <c r="I25" i="4"/>
  <c r="H25" i="4"/>
  <c r="M23" i="4"/>
  <c r="L23" i="4"/>
  <c r="J23" i="4"/>
  <c r="M22" i="4"/>
  <c r="L22" i="4"/>
  <c r="J22" i="4"/>
  <c r="M21" i="4"/>
  <c r="L21" i="4"/>
  <c r="J21" i="4"/>
  <c r="M20" i="4"/>
  <c r="L20" i="4"/>
  <c r="J20" i="4"/>
  <c r="M19" i="4"/>
  <c r="L19" i="4"/>
  <c r="J19" i="4"/>
  <c r="M18" i="4"/>
  <c r="L18" i="4"/>
  <c r="J18" i="4"/>
  <c r="M17" i="4"/>
  <c r="L17" i="4"/>
  <c r="J17" i="4"/>
  <c r="M16" i="4"/>
  <c r="L16" i="4"/>
  <c r="J16" i="4"/>
  <c r="M15" i="4"/>
  <c r="L15" i="4"/>
  <c r="J15" i="4"/>
  <c r="M14" i="4"/>
  <c r="L14" i="4"/>
  <c r="J14" i="4"/>
  <c r="M13" i="4"/>
  <c r="L13" i="4"/>
  <c r="J13" i="4"/>
  <c r="M12" i="4"/>
  <c r="L12" i="4"/>
  <c r="J12" i="4"/>
  <c r="M11" i="4"/>
  <c r="L11" i="4"/>
  <c r="J11" i="4"/>
  <c r="M10" i="4"/>
  <c r="L10" i="4"/>
  <c r="J10" i="4"/>
  <c r="M9" i="4"/>
  <c r="L9" i="4"/>
  <c r="J9" i="4"/>
  <c r="M8" i="4"/>
  <c r="L8" i="4"/>
  <c r="J8" i="4"/>
  <c r="M7" i="4"/>
  <c r="L7" i="4"/>
  <c r="J7" i="4"/>
  <c r="M6" i="4"/>
  <c r="L6" i="4"/>
  <c r="J6" i="4"/>
  <c r="M5" i="4"/>
  <c r="L5" i="4"/>
  <c r="J5" i="4"/>
  <c r="M4" i="4"/>
  <c r="M25" i="4" s="1"/>
  <c r="L4" i="4"/>
  <c r="J4" i="4"/>
  <c r="B34" i="3"/>
  <c r="K34" i="3" s="1"/>
  <c r="L34" i="3" s="1"/>
  <c r="A34" i="3"/>
  <c r="B33" i="3"/>
  <c r="K33" i="3" s="1"/>
  <c r="L33" i="3" s="1"/>
  <c r="A33" i="3"/>
  <c r="K32" i="3"/>
  <c r="L32" i="3" s="1"/>
  <c r="B32" i="3"/>
  <c r="A32" i="3"/>
  <c r="B31" i="3"/>
  <c r="K31" i="3" s="1"/>
  <c r="L31" i="3" s="1"/>
  <c r="A31" i="3"/>
  <c r="B30" i="3"/>
  <c r="K30" i="3" s="1"/>
  <c r="L30" i="3" s="1"/>
  <c r="A30" i="3"/>
  <c r="K29" i="3"/>
  <c r="L29" i="3" s="1"/>
  <c r="B29" i="3"/>
  <c r="A29" i="3"/>
  <c r="B28" i="3"/>
  <c r="K28" i="3" s="1"/>
  <c r="L28" i="3" s="1"/>
  <c r="A28" i="3"/>
  <c r="B27" i="3"/>
  <c r="K27" i="3" s="1"/>
  <c r="L27" i="3" s="1"/>
  <c r="A27" i="3"/>
  <c r="K26" i="3"/>
  <c r="L26" i="3" s="1"/>
  <c r="B26" i="3"/>
  <c r="A26" i="3"/>
  <c r="B25" i="3"/>
  <c r="K25" i="3" s="1"/>
  <c r="L25" i="3" s="1"/>
  <c r="A25" i="3"/>
  <c r="B24" i="3"/>
  <c r="K24" i="3" s="1"/>
  <c r="L24" i="3" s="1"/>
  <c r="A24" i="3"/>
  <c r="K23" i="3"/>
  <c r="L23" i="3" s="1"/>
  <c r="B23" i="3"/>
  <c r="A23" i="3"/>
  <c r="B22" i="3"/>
  <c r="K22" i="3" s="1"/>
  <c r="L22" i="3" s="1"/>
  <c r="A22" i="3"/>
  <c r="B21" i="3"/>
  <c r="K21" i="3" s="1"/>
  <c r="L21" i="3" s="1"/>
  <c r="A21" i="3"/>
  <c r="K20" i="3"/>
  <c r="L20" i="3" s="1"/>
  <c r="B20" i="3"/>
  <c r="A20" i="3"/>
  <c r="B19" i="3"/>
  <c r="K19" i="3" s="1"/>
  <c r="L19" i="3" s="1"/>
  <c r="A19" i="3"/>
  <c r="B18" i="3"/>
  <c r="K18" i="3" s="1"/>
  <c r="L18" i="3" s="1"/>
  <c r="A18" i="3"/>
  <c r="K17" i="3"/>
  <c r="L17" i="3" s="1"/>
  <c r="B17" i="3"/>
  <c r="A17" i="3"/>
  <c r="B16" i="3"/>
  <c r="K16" i="3" s="1"/>
  <c r="L16" i="3" s="1"/>
  <c r="A16" i="3"/>
  <c r="B15" i="3"/>
  <c r="K15" i="3" s="1"/>
  <c r="L15" i="3" s="1"/>
  <c r="A15" i="3"/>
  <c r="K14" i="3"/>
  <c r="L14" i="3" s="1"/>
  <c r="B14" i="3"/>
  <c r="A14" i="3"/>
  <c r="B13" i="3"/>
  <c r="K13" i="3" s="1"/>
  <c r="L13" i="3" s="1"/>
  <c r="A13" i="3"/>
  <c r="B12" i="3"/>
  <c r="K12" i="3" s="1"/>
  <c r="L12" i="3" s="1"/>
  <c r="A12" i="3"/>
  <c r="K11" i="3"/>
  <c r="L11" i="3" s="1"/>
  <c r="B11" i="3"/>
  <c r="A11" i="3"/>
  <c r="B10" i="3"/>
  <c r="K10" i="3" s="1"/>
  <c r="L10" i="3" s="1"/>
  <c r="A10" i="3"/>
  <c r="B9" i="3"/>
  <c r="K9" i="3" s="1"/>
  <c r="L9" i="3" s="1"/>
  <c r="A9" i="3"/>
  <c r="K8" i="3"/>
  <c r="L8" i="3" s="1"/>
  <c r="B8" i="3"/>
  <c r="A8" i="3"/>
  <c r="B7" i="3"/>
  <c r="K7" i="3" s="1"/>
  <c r="L7" i="3" s="1"/>
  <c r="B6" i="3"/>
  <c r="K6" i="3" s="1"/>
  <c r="L6" i="3" s="1"/>
  <c r="K5" i="3"/>
  <c r="L5" i="3" s="1"/>
  <c r="B5" i="3"/>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7" i="3" s="1"/>
  <c r="A6" i="2"/>
  <c r="A6" i="3" s="1"/>
  <c r="A5" i="2"/>
  <c r="A5" i="3" s="1"/>
</calcChain>
</file>

<file path=xl/sharedStrings.xml><?xml version="1.0" encoding="utf-8"?>
<sst xmlns="http://schemas.openxmlformats.org/spreadsheetml/2006/main" count="247" uniqueCount="226">
  <si>
    <t>FIND. FIX. FLOW.</t>
  </si>
  <si>
    <t>Friction Scorecard. Surface it. Score it. Fix it.</t>
  </si>
  <si>
    <t>WHAT IS THIS?</t>
  </si>
  <si>
    <t>This workbook is a practical tool for identifying where your organisation is losing time, margin, and clarity, and for deciding what to fix first. It is a structured way for your teams to surface the friction they already know exists, score it honestly, and build a prioritised plan that pays for itself.
Your people know where the problems are. This gives them a way to say it clearly.</t>
  </si>
  <si>
    <t>HOW TO USE IT (5 MINUTES TO YOUR FIRST ENTRY)</t>
  </si>
  <si>
    <t>1. Friction Register</t>
  </si>
  <si>
    <t>FIND</t>
  </si>
  <si>
    <t>Go to the Friction Register tab. Log the friction your teams experience: the repetitive tasks, the manual workarounds, the reporting overhead, the decisions delayed because information is hard to find. One row per friction point. Don't overthink it. If someone on your team would nod and say 'yes, that costs us every week', write it down.</t>
  </si>
  <si>
    <t>2. Scorecard</t>
  </si>
  <si>
    <t>FIX</t>
  </si>
  <si>
    <t>Each friction point you log automatically appears in the Scorecard tab. Score each one across eight dimensions: cost of inaction, risk, cost of change, complexity, effort, skills availability, time to value, and strategic alignment. The workbook auto-calculates a Priority Score and ranks them. Your highest-priority intervention is now visible.</t>
  </si>
  <si>
    <t>3. Intervention Tracker</t>
  </si>
  <si>
    <t>FLOW</t>
  </si>
  <si>
    <t>Once you've chosen your first intervention, track it in the Intervention Tracker. Log what you're building, who owns it, expected benefits, and, critically, actual benefits once delivered. This is where the methodology becomes self-funding: the evidence from your first fix justifies the next one.</t>
  </si>
  <si>
    <t>4. Examples</t>
  </si>
  <si>
    <t>REF</t>
  </si>
  <si>
    <t>The Examples tab shows how common friction patterns appear across different industries and organisation sizes. Use it as a prompt to think, not a template to copy. A 15-person recruitment firm and a 250-person engineering consultancy both suffer from status reporting friction, but it looks completely different in each.</t>
  </si>
  <si>
    <t>THE PHILOSOPHY</t>
  </si>
  <si>
    <t>→  Your people already know where the friction is. This gives them a structured way to surface it.</t>
  </si>
  <si>
    <t>→  Start with the pain. The fix follows from the problem.</t>
  </si>
  <si>
    <t>→  Sensible on cost. The right intervention for your business, your budget, your people, right now.</t>
  </si>
  <si>
    <t>→  Self-funding by design. The first fix generates evidence that justifies the next one.</t>
  </si>
  <si>
    <t>→  You own it. The methodology, the toolkit and the outcomes belong to you.</t>
  </si>
  <si>
    <t>RUNNING A FRICTION WORKSHOP (90 MINUTES)</t>
  </si>
  <si>
    <t>You can run this with your team without any external help. Invite 4 to 8 people who experience operational friction daily: department heads, team leads, the people who actually do the work. Not just senior leadership.</t>
  </si>
  <si>
    <t>0 to 15 min</t>
  </si>
  <si>
    <t>Context</t>
  </si>
  <si>
    <t>Explain the three questions. No slides needed. Just ask: where are we losing time, where are decisions delayed, where do we work around our systems?</t>
  </si>
  <si>
    <t>15 to 45 min</t>
  </si>
  <si>
    <t>Surface friction</t>
  </si>
  <si>
    <t>Everyone writes friction points on post-its or calls them out. Log each one into the Friction Register. Don’t filter, capture everything.</t>
  </si>
  <si>
    <t>45 to 65 min</t>
  </si>
  <si>
    <t>Score</t>
  </si>
  <si>
    <t>As a group, score each friction point in the Scorecard tab. Debate is good, disagreement surfaces the real priorities.</t>
  </si>
  <si>
    <t>65 to 80 min</t>
  </si>
  <si>
    <t>Prioritise</t>
  </si>
  <si>
    <t>Review the auto-ranked list. Agree your top 3. Discuss: which one do we fix first and why?</t>
  </si>
  <si>
    <t>80 to 90 min</t>
  </si>
  <si>
    <t>Next steps</t>
  </si>
  <si>
    <t>Assign an owner for the #1 friction point. Decide whether to self-serve or bring in support. Book a check-in for 4 weeks.</t>
  </si>
  <si>
    <t>Find. Fix. Flow.  |  Navitec Ltd  |  navitecai.com  |  justin@navitecai.com</t>
  </si>
  <si>
    <t>FIND. Friction Register</t>
  </si>
  <si>
    <t>Log every friction point your teams experience. One row per pain point. Don't filter. If someone would say 'that costs us every week', write it down.</t>
  </si>
  <si>
    <t>ID</t>
  </si>
  <si>
    <t>Friction Point</t>
  </si>
  <si>
    <t>Department / Function</t>
  </si>
  <si>
    <t>Who Feels It</t>
  </si>
  <si>
    <t>How It Manifests</t>
  </si>
  <si>
    <t>Frequency</t>
  </si>
  <si>
    <t>Est. Hours Lost / Month</t>
  </si>
  <si>
    <t>Est. Monthly Cost (£)</t>
  </si>
  <si>
    <t>Likely Intervention Type</t>
  </si>
  <si>
    <t>Notes / Context</t>
  </si>
  <si>
    <t>Auto</t>
  </si>
  <si>
    <t>Name the friction clearly</t>
  </si>
  <si>
    <t>e.g. Finance, PMO, Ops</t>
  </si>
  <si>
    <t>Role(s) affected</t>
  </si>
  <si>
    <t>What do people actually do?</t>
  </si>
  <si>
    <t>Daily / Weekly / Monthly</t>
  </si>
  <si>
    <t>Estimate honestly</t>
  </si>
  <si>
    <t>Hours × avg hourly cost</t>
  </si>
  <si>
    <t>AI / Automation / Integration / Process</t>
  </si>
  <si>
    <t>Any additional context</t>
  </si>
  <si>
    <t>Weekly status report consolidation</t>
  </si>
  <si>
    <t>PMO / Delivery</t>
  </si>
  <si>
    <t>Programme Managers</t>
  </si>
  <si>
    <t>3 PMs each spend a full day assembling portfolio reports from different client systems. Reports are stale by the time leadership reads them.</t>
  </si>
  <si>
    <t>Weekly</t>
  </si>
  <si>
    <t>Agentic AI</t>
  </si>
  <si>
    <t>EXAMPLE. Delete this row when you start</t>
  </si>
  <si>
    <t>Bid content retrieval</t>
  </si>
  <si>
    <t>Commercial / Bids</t>
  </si>
  <si>
    <t>Bid Manager, Partners</t>
  </si>
  <si>
    <t>Bid team searches across SharePoint, email and Google Drive for case studies and CVs. Every bid starts from scratch.</t>
  </si>
  <si>
    <t>AI</t>
  </si>
  <si>
    <t>Manual data re-entry across systems</t>
  </si>
  <si>
    <t>Finance / Ops</t>
  </si>
  <si>
    <t>Finance team, Admin</t>
  </si>
  <si>
    <t>Same data entered into CRM, timesheets, and invoicing. Three systems that should talk to each other but don’t.</t>
  </si>
  <si>
    <t>Daily</t>
  </si>
  <si>
    <t>Automation</t>
  </si>
  <si>
    <t>FIX. Friction Scorecard &amp; Prioritisation</t>
  </si>
  <si>
    <t>Score each friction point 1 to 5 across eight questions. Every score works the same way: 5 = strongest reason to fix this first. Higher total = higher priority.</t>
  </si>
  <si>
    <t>How much is this
costing us?</t>
  </si>
  <si>
    <t>What happens if
we don't fix it?</t>
  </si>
  <si>
    <t>Can we afford
to fix it?</t>
  </si>
  <si>
    <t>Is the fix
straightforward?</t>
  </si>
  <si>
    <t>Can we do it with
reasonable effort?</t>
  </si>
  <si>
    <t>Do we have the
skills / access?</t>
  </si>
  <si>
    <t>How fast will
we see results?</t>
  </si>
  <si>
    <t>Does it align with
what matters most?</t>
  </si>
  <si>
    <t>Priority
Score</t>
  </si>
  <si>
    <t>Rank</t>
  </si>
  <si>
    <t>5 = costing us heavily</t>
  </si>
  <si>
    <t>5 = serious risk</t>
  </si>
  <si>
    <t>5 = easily affordable</t>
  </si>
  <si>
    <t>5 = simple to do</t>
  </si>
  <si>
    <t>5 = minimal effort</t>
  </si>
  <si>
    <t>5 = team ready to go</t>
  </si>
  <si>
    <t>5 = results in weeks</t>
  </si>
  <si>
    <t>5 = core to our goals</t>
  </si>
  <si>
    <t>FLOW. Intervention Tracker</t>
  </si>
  <si>
    <t>Track each intervention from decision to delivery to measured outcome. This is where Find. Fix. Flow. becomes self-funding: evidence justifies the next investment.</t>
  </si>
  <si>
    <t>Friction ID</t>
  </si>
  <si>
    <t>Intervention Name</t>
  </si>
  <si>
    <t>Intervention Type</t>
  </si>
  <si>
    <t>Owner</t>
  </si>
  <si>
    <t>Status</t>
  </si>
  <si>
    <t>Start Date</t>
  </si>
  <si>
    <t>Target Completion</t>
  </si>
  <si>
    <t>Investment (£)</t>
  </si>
  <si>
    <t>Expected Benefit
(£/month)</t>
  </si>
  <si>
    <t>Payback Period
(months)</t>
  </si>
  <si>
    <t>Actual Benefit
(£/month)</t>
  </si>
  <si>
    <t>Actual vs Expected</t>
  </si>
  <si>
    <t>Cumulative
Saving (£)</t>
  </si>
  <si>
    <t>Lessons / Notes</t>
  </si>
  <si>
    <t>F-003</t>
  </si>
  <si>
    <t>CRM-to-invoicing API integration</t>
  </si>
  <si>
    <t>Finance Director</t>
  </si>
  <si>
    <t>Complete</t>
  </si>
  <si>
    <t>2025-09-01</t>
  </si>
  <si>
    <t>2025-10-15</t>
  </si>
  <si>
    <t>EXAMPLE. Delete this row when you start. Payback in under 2 months. Team now wants to automate timesheet reconciliation next.</t>
  </si>
  <si>
    <t>TOTALS</t>
  </si>
  <si>
    <t>Friction Examples. Across Industries &amp; Organisation Sizes</t>
  </si>
  <si>
    <t>These are illustrative. Use them as prompts to think about your own friction, not as templates to copy. The same pattern appears differently depending on your industry, size, and complexity.</t>
  </si>
  <si>
    <t>Friction Pattern</t>
  </si>
  <si>
    <t>Industry Context</t>
  </si>
  <si>
    <t>Org Size</t>
  </si>
  <si>
    <t>Est. Monthly Cost</t>
  </si>
  <si>
    <t>Likely Intervention</t>
  </si>
  <si>
    <t>Why It Matters</t>
  </si>
  <si>
    <t>Status reporting consolidation</t>
  </si>
  <si>
    <t>Recruitment (Professional Services)</t>
  </si>
  <si>
    <t>15-25 people</t>
  </si>
  <si>
    <t>MD personally chases 6 consultants every Monday for pipeline updates via WhatsApp, manually compiles into a spreadsheet for the board pack. Takes 3-4 hours.</t>
  </si>
  <si>
    <t>£1,500-2,500</t>
  </si>
  <si>
    <t>Automation + Dashboarding</t>
  </si>
  <si>
    <t>The MD's time is the most expensive in the business, and they're doing admin.</t>
  </si>
  <si>
    <t>Engineering Consultancy</t>
  </si>
  <si>
    <t>120-200 people</t>
  </si>
  <si>
    <t>Three PMs each spend a full day assembling portfolio reports from 4 different client systems (Jira, Smartsheet, SharePoint, email). Reports are stale by the time leadership reads them.</t>
  </si>
  <si>
    <t>£8,000-12,000</t>
  </si>
  <si>
    <t>Decisions made on stale data. Risks invisible until escalation.</t>
  </si>
  <si>
    <t>Financial Services (Wealth Management)</t>
  </si>
  <si>
    <t>40-80 people</t>
  </si>
  <si>
    <t>Compliance team manually reconciles portfolio data across 3 platforms weekly for regulatory reporting. One error last year triggered a 6-week audit.</t>
  </si>
  <si>
    <t>£5,000-8,000</t>
  </si>
  <si>
    <t>Integration + Automation</t>
  </si>
  <si>
    <t>Regulatory risk. One mistake costs more than a year of friction.</t>
  </si>
  <si>
    <t>Knowledge loss / IP walkout</t>
  </si>
  <si>
    <t>Management Consultancy</t>
  </si>
  <si>
    <t>50-100 people</t>
  </si>
  <si>
    <t>Senior partners retire or leave and their methodology, client insight, and lessons learned leave with them. Every new team reinvents approaches that already exist somewhere.</t>
  </si>
  <si>
    <t>Hard to quantify, strategic</t>
  </si>
  <si>
    <t>AI Knowledge Management</t>
  </si>
  <si>
    <t>The business doesn't compound its learning. IP is in people's heads, not systems.</t>
  </si>
  <si>
    <t>Manufacturing (SME)</t>
  </si>
  <si>
    <t>30-60 people</t>
  </si>
  <si>
    <t>The production manager who's been there 20 years knows why Machine 3 needs recalibrating on Thursdays. Nobody else does. When he's on holiday, reject rates spike.</t>
  </si>
  <si>
    <t>£3,000-6,000 (quality cost)</t>
  </si>
  <si>
    <t>Process Documentation + AI</t>
  </si>
  <si>
    <t>Single points of failure in operational knowledge.</t>
  </si>
  <si>
    <t>Bid / proposal production overhead</t>
  </si>
  <si>
    <t>IT Services</t>
  </si>
  <si>
    <t>80-150 people</t>
  </si>
  <si>
    <t>Bid team spends 60% of time searching for relevant case studies, CVs, and methodology content across SharePoint, Google Drive, and email. Every bid starts from scratch.</t>
  </si>
  <si>
    <t>£6,000-10,000</t>
  </si>
  <si>
    <t>RAG-based AI Knowledge Retrieval</t>
  </si>
  <si>
    <t>Win rate suffers because bids are inconsistent. Best content exists, it's just not findable.</t>
  </si>
  <si>
    <t>Architecture Practice</t>
  </si>
  <si>
    <t>15-30 people</t>
  </si>
  <si>
    <t>Partner personally writes every tender response because nobody else knows where the good examples are. Bottleneck limits how many bids they can pursue.</t>
  </si>
  <si>
    <t>£4,000-7,000 (opportunity cost)</t>
  </si>
  <si>
    <t>AI + Process Change</t>
  </si>
  <si>
    <t>Growth constrained by one person's availability.</t>
  </si>
  <si>
    <t>Manual data reconciliation</t>
  </si>
  <si>
    <t>Logistics / Distribution</t>
  </si>
  <si>
    <t>100-250 people</t>
  </si>
  <si>
    <t>Finance team manually reconciles delivery data from fleet tracking, warehouse management, and invoicing systems every week. 3 people, 2 days each.</t>
  </si>
  <si>
    <t>£10,000-15,000</t>
  </si>
  <si>
    <t>Integration Layer + Automation</t>
  </si>
  <si>
    <t>Highest-value, lowest-complexity category. Immediate capacity release.</t>
  </si>
  <si>
    <t>Recruitment Agency</t>
  </si>
  <si>
    <t>20-40 people</t>
  </si>
  <si>
    <t>Admin manually copies candidate data from job boards into CRM, then into timesheets, then into payroll. Same data entered 4 times.</t>
  </si>
  <si>
    <t>£2,000-3,500</t>
  </si>
  <si>
    <t>Automation (API integration)</t>
  </si>
  <si>
    <t>Classic 'systems that should talk to each other but don't.' Quick win.</t>
  </si>
  <si>
    <t>Working at risk exposure</t>
  </si>
  <si>
    <t>Programme Delivery Consultancy</t>
  </si>
  <si>
    <t>130-300 people</t>
  </si>
  <si>
    <t>£2M deployed on 8 projects before contracts executed. Exposure tracked in MD's head and one spreadsheet updated monthly. Board finds out late.</t>
  </si>
  <si>
    <t>Risk-based (£100K+ exposure)</t>
  </si>
  <si>
    <t>Automation + AI Insight Layer</t>
  </si>
  <si>
    <t>Commercial risk is invisible until it crystalises. Real-time visibility changes the conversation.</t>
  </si>
  <si>
    <t>Digital Agency</t>
  </si>
  <si>
    <t>25-50 people</t>
  </si>
  <si>
    <t>Agency routinely starts design work on verbal client approval. No system tracks how much unbilled work is in flight. Quarter-end surprises.</t>
  </si>
  <si>
    <t>£5,000-15,000 (write-offs)</t>
  </si>
  <si>
    <t>Process Change + Dashboarding</t>
  </si>
  <si>
    <t>Smaller businesses feel this proportionally more. One bad quarter hurts.</t>
  </si>
  <si>
    <t>Decision latency, information hard to trust</t>
  </si>
  <si>
    <t>Healthcare (NHS Trust)</t>
  </si>
  <si>
    <t>500+ people (dept-level)</t>
  </si>
  <si>
    <t>Operational leads can't get current bed occupancy, staffing levels, and patient flow data in one view. Each system has its own report. Decisions delayed or made on instinct.</t>
  </si>
  <si>
    <t>Clinical + operational risk</t>
  </si>
  <si>
    <t>Dashboarding + Integration</t>
  </si>
  <si>
    <t>In healthcare, decision latency has patient safety consequences.</t>
  </si>
  <si>
    <t>E-commerce (DTC Brand)</t>
  </si>
  <si>
    <t>Founder checks Shopify, Google Analytics, ad platforms, and email separately to understand what's working. Takes an hour daily. Still misses the full picture.</t>
  </si>
  <si>
    <t>£1,500-3,000 (founder time)</t>
  </si>
  <si>
    <t>Dashboarding + AI Insight</t>
  </si>
  <si>
    <t>Founder time is the scarcest resource. This is a daily tax on decision quality.</t>
  </si>
  <si>
    <t>Onboarding and ramp-up overhead</t>
  </si>
  <si>
    <t>Technology Consultancy</t>
  </si>
  <si>
    <t>60-120 people</t>
  </si>
  <si>
    <t>New joiners take 3-4 weeks to become productive because methodologies, tools, and client context are spread across 6 systems. Buddy system is the only onboarding.</t>
  </si>
  <si>
    <t>£4,000-8,000 per hire</t>
  </si>
  <si>
    <t>AI Knowledge Assistant</t>
  </si>
  <si>
    <t>At 20% annual turnover, this cost repeats constantly and nobody measures it.</t>
  </si>
  <si>
    <t>Accountancy Practice</t>
  </si>
  <si>
    <t>New trainees shadow seniors for 2 weeks because process documentation doesn't exist or is 3 years out of date. Seniors lose billable time.</t>
  </si>
  <si>
    <t>£2,000-4,000 per hire</t>
  </si>
  <si>
    <t>The hidden cost: senior staff doing training instead of 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</si>
</sst>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22" x14ac:knownFonts="1">
    <font>
      <sz val="11"/>
      <color theme="1"/>
      <name val="Calibri"/>
      <family val="2"/>
      <charset val="1"/>
    </font>
    <font>
      <b/>
      <sz val="28"/>
      <color rgb="FFFFFFFF"/>
      <name val="Arial"/>
      <charset val="1"/>
    </font>
    <font>
      <i/>
      <sz val="14"/>
      <color rgb="FF13243A"/>
      <name val="Arial"/>
      <charset val="1"/>
    </font>
    <font>
      <b/>
      <sz val="13"/>
      <color rgb="FF13243A"/>
      <name val="Arial"/>
      <charset val="1"/>
    </font>
    <font>
      <sz val="10"/>
      <color rgb="FF13243A"/>
      <name val="Arial"/>
      <charset val="1"/>
    </font>
    <font>
      <b/>
      <sz val="11"/>
      <color rgb="FF13243A"/>
      <name val="Arial"/>
      <charset val="1"/>
    </font>
    <font>
      <b/>
      <sz val="9"/>
      <color rgb="FFFFFFFF"/>
      <name val="Arial"/>
      <charset val="1"/>
    </font>
    <font>
      <b/>
      <sz val="11"/>
      <color rgb="FFB5673B"/>
      <name val="Arial"/>
      <charset val="1"/>
    </font>
    <font>
      <b/>
      <sz val="11"/>
      <color rgb="FFB5673B"/>
      <name val="Arial"/>
      <charset val="1"/>
    </font>
    <font>
      <b/>
      <sz val="11"/>
      <color rgb="FF6B6960"/>
      <name val="Arial"/>
      <charset val="1"/>
    </font>
    <font>
      <i/>
      <sz val="9"/>
      <color rgb="FF6B6960"/>
      <name val="Arial"/>
      <charset val="1"/>
    </font>
    <font>
      <b/>
      <sz val="10"/>
      <color rgb="FF13243A"/>
      <name val="Arial"/>
      <charset val="1"/>
    </font>
    <font>
      <b/>
      <sz val="10"/>
      <color rgb="FF13243A"/>
      <name val="Arial"/>
      <charset val="1"/>
    </font>
    <font>
      <b/>
      <sz val="16"/>
      <color rgb="FFFFFFFF"/>
      <name val="Arial"/>
      <charset val="1"/>
    </font>
    <font>
      <b/>
      <sz val="11"/>
      <color rgb="FFFFFFFF"/>
      <name val="Arial"/>
      <charset val="1"/>
    </font>
    <font>
      <i/>
      <sz val="10"/>
      <color rgb="FF6B6960"/>
      <name val="Arial"/>
      <charset val="1"/>
    </font>
    <font>
      <sz val="10"/>
      <color rgb="FF6B6960"/>
      <name val="Arial"/>
      <charset val="1"/>
    </font>
    <font>
      <b/>
      <sz val="12"/>
      <color rgb="FF13243A"/>
      <name val="Arial"/>
      <charset val="1"/>
    </font>
    <font>
      <b/>
      <sz val="11"/>
      <name val="Arial"/>
      <charset val="1"/>
    </font>
    <font>
      <b/>
      <sz val="12"/>
      <color rgb="FFB5673B"/>
      <name val="Arial"/>
      <charset val="1"/>
    </font>
    <font>
      <b/>
      <sz val="16"/>
      <color rgb="FFF4EFE2"/>
      <name val="Calibri"/>
      <family val="2"/>
    </font>
    <font>
      <b/>
      <sz val="10"/>
      <color rgb="FFF4EFE2"/>
      <name val="Calibri"/>
      <family val="2"/>
    </font>
  </fonts>
  <fills count="16">
    <fill>
      <patternFill patternType="none"/>
    </fill>
    <fill>
      <patternFill patternType="gray125"/>
    </fill>
    <fill>
      <patternFill patternType="solid">
        <fgColor rgb="FF13243A"/>
        <bgColor rgb="FF1E293B"/>
      </patternFill>
    </fill>
    <fill>
      <patternFill patternType="solid">
        <fgColor rgb="FFB5673B"/>
        <bgColor rgb="FFB5673B"/>
      </patternFill>
    </fill>
    <fill>
      <patternFill patternType="solid">
        <fgColor rgb="FFB5673B"/>
        <bgColor rgb="FFFF9900"/>
      </patternFill>
    </fill>
    <fill>
      <patternFill patternType="solid">
        <fgColor rgb="FFB5673B"/>
        <bgColor rgb="FFB5673B"/>
      </patternFill>
    </fill>
    <fill>
      <patternFill patternType="solid">
        <fgColor rgb="FF94A3B8"/>
        <bgColor rgb="FF9999FF"/>
      </patternFill>
    </fill>
    <fill>
      <patternFill patternType="solid">
        <fgColor rgb="FFF2EEE1"/>
        <bgColor rgb="FFF1F5F9"/>
      </patternFill>
    </fill>
    <fill>
      <patternFill patternType="solid">
        <fgColor rgb="FFF1F5F9"/>
        <bgColor rgb="FFF8FAFC"/>
      </patternFill>
    </fill>
    <fill>
      <patternFill patternType="solid">
        <fgColor rgb="FFFFFFF0"/>
        <bgColor rgb="FFFFFFFF"/>
      </patternFill>
    </fill>
    <fill>
      <patternFill patternType="solid">
        <fgColor rgb="FFF2EEE1"/>
        <bgColor rgb="FFFEE2E2"/>
      </patternFill>
    </fill>
    <fill>
      <patternFill patternType="solid">
        <fgColor rgb="FFF2EEE1"/>
        <bgColor rgb="FFF2EEE1"/>
      </patternFill>
    </fill>
    <fill>
      <patternFill patternType="solid">
        <fgColor rgb="FFFFFFFF"/>
        <bgColor rgb="FFFFFFF0"/>
      </patternFill>
    </fill>
    <fill>
      <patternFill patternType="solid">
        <fgColor rgb="FFF8FAFC"/>
        <bgColor rgb="FFFFFFFF"/>
      </patternFill>
    </fill>
    <fill>
      <patternFill patternType="solid">
        <fgColor rgb="FF13243A"/>
        <bgColor indexed="64"/>
      </patternFill>
    </fill>
    <fill>
      <patternFill patternType="solid">
        <fgColor rgb="FFB5673B"/>
        <bgColor indexed="64"/>
      </patternFill>
    </fill>
  </fills>
  <borders count="2">
    <border>
      <left/>
      <right/>
      <top/>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61">
    <xf numFmtId="0" fontId="0" fillId="0" borderId="0" xfId="0"/>
    <xf numFmtId="0" fontId="13" fillId="4" borderId="0" xfId="0" applyFont="1" applyFill="1" applyAlignment="1">
      <alignment horizontal="left" vertical="center"/>
    </xf>
    <xf numFmtId="0" fontId="10" fillId="0" borderId="0" xfId="0" applyFont="1" applyAlignment="1">
      <alignment horizontal="left" vertical="center" wrapText="1"/>
    </xf>
    <xf numFmtId="0" fontId="13" fillId="3" borderId="0" xfId="0" applyFont="1" applyFill="1" applyAlignment="1">
      <alignment horizontal="left" vertical="center"/>
    </xf>
    <xf numFmtId="0" fontId="10" fillId="0" borderId="0" xfId="0" applyFont="1" applyAlignment="1">
      <alignment horizontal="center"/>
    </xf>
    <xf numFmtId="0" fontId="4" fillId="0" borderId="0" xfId="0" applyFont="1" applyAlignment="1">
      <alignment horizontal="left" vertical="center" wrapText="1"/>
    </xf>
    <xf numFmtId="0" fontId="9" fillId="0" borderId="0" xfId="0" applyFont="1"/>
    <xf numFmtId="0" fontId="8" fillId="0" borderId="0" xfId="0" applyFont="1"/>
    <xf numFmtId="0" fontId="7" fillId="0" borderId="0" xfId="0" applyFont="1"/>
    <xf numFmtId="0" fontId="5" fillId="0" borderId="0" xfId="0" applyFont="1"/>
    <xf numFmtId="0" fontId="4" fillId="0" borderId="0" xfId="0" applyFont="1" applyAlignment="1">
      <alignment horizontal="left" vertical="top" wrapText="1"/>
    </xf>
    <xf numFmtId="0" fontId="3" fillId="0" borderId="0" xfId="0" applyFont="1"/>
    <xf numFmtId="0" fontId="0" fillId="0" borderId="0" xfId="0"/>
    <xf numFmtId="0" fontId="2" fillId="2" borderId="0" xfId="0" applyFont="1" applyFill="1" applyAlignment="1">
      <alignment horizontal="left" vertical="center"/>
    </xf>
    <xf numFmtId="0" fontId="1" fillId="2" borderId="0" xfId="0" applyFont="1" applyFill="1" applyAlignment="1">
      <alignment horizontal="left" vertical="center"/>
    </xf>
    <xf numFmtId="0" fontId="6" fillId="3" borderId="0" xfId="0" applyFont="1" applyFill="1" applyAlignment="1">
      <alignment horizontal="center" vertical="center" wrapText="1"/>
    </xf>
    <xf numFmtId="0" fontId="6" fillId="4" borderId="0" xfId="0" applyFont="1" applyFill="1" applyAlignment="1">
      <alignment horizontal="center" vertical="center" wrapText="1"/>
    </xf>
    <xf numFmtId="0" fontId="6" fillId="5" borderId="0" xfId="0" applyFont="1" applyFill="1" applyAlignment="1">
      <alignment horizontal="center" vertical="center" wrapText="1"/>
    </xf>
    <xf numFmtId="0" fontId="6" fillId="6" borderId="0" xfId="0" applyFont="1" applyFill="1" applyAlignment="1">
      <alignment horizontal="center" vertical="center" wrapText="1"/>
    </xf>
    <xf numFmtId="0" fontId="10" fillId="0" borderId="0" xfId="0" applyFont="1" applyAlignment="1">
      <alignment horizontal="center"/>
    </xf>
    <xf numFmtId="0" fontId="11" fillId="0" borderId="0" xfId="0" applyFont="1"/>
    <xf numFmtId="0" fontId="12" fillId="0" borderId="0" xfId="0" applyFont="1"/>
    <xf numFmtId="0" fontId="14" fillId="2"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5" fillId="8" borderId="1" xfId="0" applyFont="1" applyFill="1" applyBorder="1" applyAlignment="1">
      <alignment horizontal="left" vertical="center" wrapText="1"/>
    </xf>
    <xf numFmtId="0" fontId="15" fillId="8" borderId="1" xfId="0" applyFont="1" applyFill="1" applyBorder="1" applyAlignment="1">
      <alignment horizontal="center" vertical="center" wrapText="1"/>
    </xf>
    <xf numFmtId="3" fontId="15" fillId="8" borderId="1" xfId="0" applyNumberFormat="1" applyFont="1" applyFill="1" applyBorder="1" applyAlignment="1">
      <alignment horizontal="center" vertical="center" wrapText="1"/>
    </xf>
    <xf numFmtId="0" fontId="16" fillId="0" borderId="1" xfId="0" applyFont="1" applyBorder="1" applyAlignment="1">
      <alignment horizontal="left" vertical="center" wrapText="1"/>
    </xf>
    <xf numFmtId="0" fontId="0" fillId="9" borderId="1" xfId="0" applyFill="1" applyBorder="1" applyAlignment="1">
      <alignment horizontal="left" vertical="center" wrapText="1"/>
    </xf>
    <xf numFmtId="3" fontId="0" fillId="9" borderId="1" xfId="0" applyNumberFormat="1" applyFill="1" applyBorder="1" applyAlignment="1">
      <alignment horizontal="center" vertical="center" wrapText="1"/>
    </xf>
    <xf numFmtId="0" fontId="10" fillId="0" borderId="1" xfId="0" applyFont="1" applyBorder="1" applyAlignment="1">
      <alignment horizontal="center" vertical="center" wrapText="1"/>
    </xf>
    <xf numFmtId="0" fontId="10" fillId="10"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9" borderId="1"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7" fillId="0" borderId="1" xfId="0" applyFont="1" applyBorder="1" applyAlignment="1">
      <alignment horizontal="center" vertical="center" wrapText="1"/>
    </xf>
    <xf numFmtId="164" fontId="15" fillId="8" borderId="1" xfId="0" applyNumberFormat="1" applyFont="1" applyFill="1" applyBorder="1" applyAlignment="1">
      <alignment horizontal="center" vertical="center" wrapText="1"/>
    </xf>
    <xf numFmtId="165" fontId="15" fillId="8" borderId="1" xfId="0" applyNumberFormat="1" applyFont="1" applyFill="1" applyBorder="1" applyAlignment="1">
      <alignment horizontal="center" vertical="center" wrapText="1"/>
    </xf>
    <xf numFmtId="9" fontId="15" fillId="8" borderId="1" xfId="0" applyNumberFormat="1" applyFont="1" applyFill="1" applyBorder="1" applyAlignment="1">
      <alignment horizontal="center" vertical="center" wrapText="1"/>
    </xf>
    <xf numFmtId="0" fontId="4" fillId="9" borderId="1" xfId="0" applyFont="1" applyFill="1" applyBorder="1" applyAlignment="1">
      <alignment horizontal="left" vertical="center" wrapText="1"/>
    </xf>
    <xf numFmtId="164" fontId="4" fillId="9" borderId="1" xfId="0" applyNumberFormat="1" applyFont="1" applyFill="1" applyBorder="1" applyAlignment="1">
      <alignment horizontal="center" vertical="center" wrapText="1"/>
    </xf>
    <xf numFmtId="165" fontId="4" fillId="10" borderId="1" xfId="0" applyNumberFormat="1" applyFont="1" applyFill="1" applyBorder="1" applyAlignment="1">
      <alignment horizontal="center" vertical="center" wrapText="1"/>
    </xf>
    <xf numFmtId="9" fontId="4" fillId="11" borderId="1" xfId="0" applyNumberFormat="1" applyFont="1" applyFill="1" applyBorder="1" applyAlignment="1">
      <alignment horizontal="center" vertical="center" wrapText="1"/>
    </xf>
    <xf numFmtId="164" fontId="4" fillId="11" borderId="1" xfId="0" applyNumberFormat="1" applyFont="1" applyFill="1" applyBorder="1" applyAlignment="1">
      <alignment horizontal="center" vertical="center" wrapText="1"/>
    </xf>
    <xf numFmtId="164" fontId="18" fillId="11" borderId="1" xfId="0" applyNumberFormat="1" applyFont="1" applyFill="1" applyBorder="1" applyAlignment="1">
      <alignment horizontal="center" vertical="center" wrapText="1"/>
    </xf>
    <xf numFmtId="0" fontId="0" fillId="11" borderId="1" xfId="0" applyFill="1" applyBorder="1" applyAlignment="1">
      <alignment horizontal="center" vertical="center" wrapText="1"/>
    </xf>
    <xf numFmtId="164" fontId="19" fillId="11" borderId="1" xfId="0" applyNumberFormat="1" applyFont="1" applyFill="1" applyBorder="1" applyAlignment="1">
      <alignment horizontal="center" vertical="center" wrapText="1"/>
    </xf>
    <xf numFmtId="0" fontId="11" fillId="12" borderId="1" xfId="0" applyFont="1" applyFill="1" applyBorder="1" applyAlignment="1">
      <alignment horizontal="left" vertical="top" wrapText="1"/>
    </xf>
    <xf numFmtId="0" fontId="4" fillId="12" borderId="1" xfId="0" applyFont="1" applyFill="1" applyBorder="1" applyAlignment="1">
      <alignment horizontal="left" vertical="top" wrapText="1"/>
    </xf>
    <xf numFmtId="0" fontId="11" fillId="13" borderId="1" xfId="0" applyFont="1" applyFill="1" applyBorder="1" applyAlignment="1">
      <alignment horizontal="left" vertical="top" wrapText="1"/>
    </xf>
    <xf numFmtId="0" fontId="4" fillId="13" borderId="1" xfId="0" applyFont="1" applyFill="1" applyBorder="1" applyAlignment="1">
      <alignment horizontal="left" vertical="top" wrapText="1"/>
    </xf>
    <xf numFmtId="0" fontId="13" fillId="5" borderId="0" xfId="0" applyFont="1" applyFill="1" applyAlignment="1">
      <alignment horizontal="left" vertical="center"/>
    </xf>
    <xf numFmtId="0" fontId="14" fillId="5" borderId="0" xfId="0" applyFont="1" applyFill="1"/>
    <xf numFmtId="0" fontId="13" fillId="2" borderId="0" xfId="0" applyFont="1" applyFill="1" applyAlignment="1">
      <alignment horizontal="left" vertical="center"/>
    </xf>
    <xf numFmtId="0" fontId="10" fillId="0" borderId="0" xfId="0" applyFont="1" applyAlignment="1">
      <alignment horizontal="left" vertical="top" wrapText="1"/>
    </xf>
    <xf numFmtId="0" fontId="20" fillId="14" borderId="0" xfId="0" applyFont="1" applyFill="1" applyAlignment="1">
      <alignment horizontal="left" vertical="center"/>
    </xf>
    <xf numFmtId="0" fontId="21" fillId="15" borderId="0" xfId="0" applyFont="1" applyFill="1" applyAlignment="1">
      <alignment horizontal="center" vertical="center"/>
    </xf>
  </cellXfs>
  <cellStyles count="1">
    <cellStyle name="Normal" xfId="0" builtinId="0"/>
  </cellStyles>
  <dxfs count="2">
    <dxf>
      <fill>
        <patternFill>
          <bgColor rgb="FFFEE2E2"/>
        </patternFill>
      </fill>
    </dxf>
    <dxf>
      <fill>
        <patternFill>
          <bgColor rgb="FFD1FAE5"/>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59669"/>
      <rgbColor rgb="FFF8FAFC"/>
      <rgbColor rgb="FF808080"/>
      <rgbColor rgb="FF9999FF"/>
      <rgbColor rgb="FF993366"/>
      <rgbColor rgb="FFFEF3C7"/>
      <rgbColor rgb="FFE0F7FA"/>
      <rgbColor rgb="FF660066"/>
      <rgbColor rgb="FFFF8080"/>
      <rgbColor rgb="FF0066CC"/>
      <rgbColor rgb="FFE2E8F0"/>
      <rgbColor rgb="FF000080"/>
      <rgbColor rgb="FFFF00FF"/>
      <rgbColor rgb="FFFFFF00"/>
      <rgbColor rgb="FF00FFFF"/>
      <rgbColor rgb="FF800080"/>
      <rgbColor rgb="FF800000"/>
      <rgbColor rgb="FF0891B2"/>
      <rgbColor rgb="FF0000FF"/>
      <rgbColor rgb="FF00CCFF"/>
      <rgbColor rgb="FFF1F5F9"/>
      <rgbColor rgb="FFD1FAE5"/>
      <rgbColor rgb="FFFFFFF0"/>
      <rgbColor rgb="FF99CCFF"/>
      <rgbColor rgb="FFFF99CC"/>
      <rgbColor rgb="FFCC99FF"/>
      <rgbColor rgb="FFFEE2E2"/>
      <rgbColor rgb="FF3366FF"/>
      <rgbColor rgb="FF33CCCC"/>
      <rgbColor rgb="FF99CC00"/>
      <rgbColor rgb="FFFFCC00"/>
      <rgbColor rgb="FFFF9900"/>
      <rgbColor rgb="FFD97706"/>
      <rgbColor rgb="FF666699"/>
      <rgbColor rgb="FF94A3B8"/>
      <rgbColor rgb="FF003366"/>
      <rgbColor rgb="FF339966"/>
      <rgbColor rgb="FF003300"/>
      <rgbColor rgb="FF1A2332"/>
      <rgbColor rgb="FF993300"/>
      <rgbColor rgb="FF993366"/>
      <rgbColor rgb="FF333399"/>
      <rgbColor rgb="FF1E293B"/>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5673B"/>
  </sheetPr>
  <dimension ref="A1:H38"/>
  <sheetViews>
    <sheetView showGridLines="0" zoomScaleNormal="100" workbookViewId="0"/>
  </sheetViews>
  <sheetFormatPr defaultColWidth="8.6640625" defaultRowHeight="14.4" x14ac:dyDescent="0.3"/>
  <cols>
    <col min="1" max="2" width="18" customWidth="1"/>
    <col min="3" max="3" width="10" customWidth="1"/>
    <col min="4" max="8" width="14" customWidth="1"/>
  </cols>
  <sheetData>
    <row r="1" spans="1:8" ht="54.75" customHeight="1" x14ac:dyDescent="0.3">
      <c r="A1" s="59" t="s">
        <v>0</v>
      </c>
      <c r="B1" s="14"/>
      <c r="C1" s="14"/>
      <c r="D1" s="14"/>
      <c r="E1" s="14"/>
      <c r="F1" s="14"/>
      <c r="G1" s="14"/>
      <c r="H1" s="14"/>
    </row>
    <row r="2" spans="1:8" ht="30" customHeight="1" x14ac:dyDescent="0.3">
      <c r="A2" s="13" t="s">
        <v>1</v>
      </c>
      <c r="B2" s="13"/>
      <c r="C2" s="13"/>
      <c r="D2" s="13"/>
      <c r="E2" s="13"/>
      <c r="F2" s="13"/>
      <c r="G2" s="13"/>
      <c r="H2" s="13"/>
    </row>
    <row r="3" spans="1:8" ht="9.75" customHeight="1" x14ac:dyDescent="0.3">
      <c r="A3" s="12"/>
      <c r="B3" s="12"/>
      <c r="C3" s="12"/>
      <c r="D3" s="12"/>
      <c r="E3" s="12"/>
      <c r="F3" s="12"/>
      <c r="G3" s="12"/>
      <c r="H3" s="12"/>
    </row>
    <row r="4" spans="1:8" ht="27.75" customHeight="1" x14ac:dyDescent="0.3">
      <c r="A4" s="11" t="s">
        <v>2</v>
      </c>
      <c r="B4" s="11"/>
      <c r="C4" s="11"/>
      <c r="D4" s="11"/>
      <c r="E4" s="11"/>
      <c r="F4" s="11"/>
      <c r="G4" s="11"/>
      <c r="H4" s="11"/>
    </row>
    <row r="5" spans="1:8" ht="90" customHeight="1" x14ac:dyDescent="0.3">
      <c r="A5" s="10" t="s">
        <v>3</v>
      </c>
      <c r="B5" s="10"/>
      <c r="C5" s="10"/>
      <c r="D5" s="10"/>
      <c r="E5" s="10"/>
      <c r="F5" s="10"/>
      <c r="G5" s="10"/>
      <c r="H5" s="10"/>
    </row>
    <row r="7" spans="1:8" ht="27.75" customHeight="1" x14ac:dyDescent="0.3">
      <c r="A7" s="11" t="s">
        <v>4</v>
      </c>
      <c r="B7" s="11"/>
      <c r="C7" s="11"/>
      <c r="D7" s="11"/>
      <c r="E7" s="11"/>
      <c r="F7" s="11"/>
      <c r="G7" s="11"/>
      <c r="H7" s="11"/>
    </row>
    <row r="8" spans="1:8" ht="15" customHeight="1" x14ac:dyDescent="0.3">
      <c r="A8" s="9" t="s">
        <v>5</v>
      </c>
      <c r="B8" s="9"/>
      <c r="C8" s="60" t="s">
        <v>6</v>
      </c>
    </row>
    <row r="9" spans="1:8" ht="54.75" customHeight="1" x14ac:dyDescent="0.3">
      <c r="A9" s="10" t="s">
        <v>7</v>
      </c>
      <c r="B9" s="10"/>
      <c r="C9" s="10"/>
      <c r="D9" s="10"/>
      <c r="E9" s="10"/>
      <c r="F9" s="10"/>
      <c r="G9" s="10"/>
      <c r="H9" s="10"/>
    </row>
    <row r="10" spans="1:8" ht="6" customHeight="1" x14ac:dyDescent="0.3"/>
    <row r="11" spans="1:8" ht="15" customHeight="1" x14ac:dyDescent="0.3">
      <c r="A11" s="8" t="s">
        <v>8</v>
      </c>
      <c r="B11" s="8"/>
      <c r="C11" s="60" t="s">
        <v>9</v>
      </c>
    </row>
    <row r="12" spans="1:8" ht="54.75" customHeight="1" x14ac:dyDescent="0.3">
      <c r="A12" s="10" t="s">
        <v>10</v>
      </c>
      <c r="B12" s="10"/>
      <c r="C12" s="10"/>
      <c r="D12" s="10"/>
      <c r="E12" s="10"/>
      <c r="F12" s="10"/>
      <c r="G12" s="10"/>
      <c r="H12" s="10"/>
    </row>
    <row r="13" spans="1:8" ht="6" customHeight="1" x14ac:dyDescent="0.3"/>
    <row r="14" spans="1:8" ht="15" customHeight="1" x14ac:dyDescent="0.3">
      <c r="A14" s="7" t="s">
        <v>11</v>
      </c>
      <c r="B14" s="7"/>
      <c r="C14" s="60" t="s">
        <v>12</v>
      </c>
    </row>
    <row r="15" spans="1:8" ht="54.75" customHeight="1" x14ac:dyDescent="0.3">
      <c r="A15" s="10" t="s">
        <v>13</v>
      </c>
      <c r="B15" s="10"/>
      <c r="C15" s="10"/>
      <c r="D15" s="10"/>
      <c r="E15" s="10"/>
      <c r="F15" s="10"/>
      <c r="G15" s="10"/>
      <c r="H15" s="10"/>
    </row>
    <row r="16" spans="1:8" ht="6" customHeight="1" x14ac:dyDescent="0.3"/>
    <row r="17" spans="1:8" ht="15" customHeight="1" x14ac:dyDescent="0.3">
      <c r="A17" s="6" t="s">
        <v>14</v>
      </c>
      <c r="B17" s="6"/>
      <c r="C17" s="60" t="s">
        <v>15</v>
      </c>
    </row>
    <row r="18" spans="1:8" ht="54.75" customHeight="1" x14ac:dyDescent="0.3">
      <c r="A18" s="10" t="s">
        <v>16</v>
      </c>
      <c r="B18" s="10"/>
      <c r="C18" s="10"/>
      <c r="D18" s="10"/>
      <c r="E18" s="10"/>
      <c r="F18" s="10"/>
      <c r="G18" s="10"/>
      <c r="H18" s="10"/>
    </row>
    <row r="19" spans="1:8" ht="6" customHeight="1" x14ac:dyDescent="0.3"/>
    <row r="21" spans="1:8" ht="27.75" customHeight="1" x14ac:dyDescent="0.3">
      <c r="A21" s="11" t="s">
        <v>17</v>
      </c>
      <c r="B21" s="11"/>
      <c r="C21" s="11"/>
      <c r="D21" s="11"/>
      <c r="E21" s="11"/>
      <c r="F21" s="11"/>
      <c r="G21" s="11"/>
      <c r="H21" s="11"/>
    </row>
    <row r="22" spans="1:8" ht="21.75" customHeight="1" x14ac:dyDescent="0.3">
      <c r="A22" s="5" t="s">
        <v>18</v>
      </c>
      <c r="B22" s="5"/>
      <c r="C22" s="5"/>
      <c r="D22" s="5"/>
      <c r="E22" s="5"/>
      <c r="F22" s="5"/>
      <c r="G22" s="5"/>
      <c r="H22" s="5"/>
    </row>
    <row r="23" spans="1:8" ht="21.75" customHeight="1" x14ac:dyDescent="0.3">
      <c r="A23" s="5" t="s">
        <v>19</v>
      </c>
      <c r="B23" s="5"/>
      <c r="C23" s="5"/>
      <c r="D23" s="5"/>
      <c r="E23" s="5"/>
      <c r="F23" s="5"/>
      <c r="G23" s="5"/>
      <c r="H23" s="5"/>
    </row>
    <row r="24" spans="1:8" ht="21.75" customHeight="1" x14ac:dyDescent="0.3">
      <c r="A24" s="5" t="s">
        <v>20</v>
      </c>
      <c r="B24" s="5"/>
      <c r="C24" s="5"/>
      <c r="D24" s="5"/>
      <c r="E24" s="5"/>
      <c r="F24" s="5"/>
      <c r="G24" s="5"/>
      <c r="H24" s="5"/>
    </row>
    <row r="25" spans="1:8" ht="21.75" customHeight="1" x14ac:dyDescent="0.3">
      <c r="A25" s="5" t="s">
        <v>21</v>
      </c>
      <c r="B25" s="5"/>
      <c r="C25" s="5"/>
      <c r="D25" s="5"/>
      <c r="E25" s="5"/>
      <c r="F25" s="5"/>
      <c r="G25" s="5"/>
      <c r="H25" s="5"/>
    </row>
    <row r="26" spans="1:8" ht="21.75" customHeight="1" x14ac:dyDescent="0.3">
      <c r="A26" s="5" t="s">
        <v>22</v>
      </c>
      <c r="B26" s="5"/>
      <c r="C26" s="5"/>
      <c r="D26" s="5"/>
      <c r="E26" s="5"/>
      <c r="F26" s="5"/>
      <c r="G26" s="5"/>
      <c r="H26" s="5"/>
    </row>
    <row r="29" spans="1:8" ht="15" customHeight="1" x14ac:dyDescent="0.3">
      <c r="A29" s="19"/>
    </row>
    <row r="30" spans="1:8" ht="27.75" customHeight="1" x14ac:dyDescent="0.3">
      <c r="A30" s="11" t="s">
        <v>23</v>
      </c>
      <c r="B30" s="11"/>
      <c r="C30" s="11"/>
      <c r="D30" s="11"/>
      <c r="E30" s="11"/>
      <c r="F30" s="11"/>
      <c r="G30" s="11"/>
      <c r="H30" s="11"/>
    </row>
    <row r="31" spans="1:8" ht="42" customHeight="1" x14ac:dyDescent="0.3">
      <c r="A31" s="10" t="s">
        <v>24</v>
      </c>
      <c r="B31" s="10"/>
      <c r="C31" s="10"/>
      <c r="D31" s="10"/>
      <c r="E31" s="10"/>
      <c r="F31" s="10"/>
      <c r="G31" s="10"/>
      <c r="H31" s="10"/>
    </row>
    <row r="32" spans="1:8" ht="31.5" customHeight="1" x14ac:dyDescent="0.3">
      <c r="A32" s="20" t="s">
        <v>25</v>
      </c>
      <c r="B32" s="21" t="s">
        <v>26</v>
      </c>
      <c r="C32" s="5" t="s">
        <v>27</v>
      </c>
      <c r="D32" s="5"/>
      <c r="E32" s="5"/>
      <c r="F32" s="5"/>
      <c r="G32" s="5"/>
      <c r="H32" s="5"/>
    </row>
    <row r="33" spans="1:8" ht="31.5" customHeight="1" x14ac:dyDescent="0.3">
      <c r="A33" s="20" t="s">
        <v>28</v>
      </c>
      <c r="B33" s="21" t="s">
        <v>29</v>
      </c>
      <c r="C33" s="5" t="s">
        <v>30</v>
      </c>
      <c r="D33" s="5"/>
      <c r="E33" s="5"/>
      <c r="F33" s="5"/>
      <c r="G33" s="5"/>
      <c r="H33" s="5"/>
    </row>
    <row r="34" spans="1:8" ht="31.5" customHeight="1" x14ac:dyDescent="0.3">
      <c r="A34" s="20" t="s">
        <v>31</v>
      </c>
      <c r="B34" s="21" t="s">
        <v>32</v>
      </c>
      <c r="C34" s="5" t="s">
        <v>33</v>
      </c>
      <c r="D34" s="5"/>
      <c r="E34" s="5"/>
      <c r="F34" s="5"/>
      <c r="G34" s="5"/>
      <c r="H34" s="5"/>
    </row>
    <row r="35" spans="1:8" ht="31.5" customHeight="1" x14ac:dyDescent="0.3">
      <c r="A35" s="20" t="s">
        <v>34</v>
      </c>
      <c r="B35" s="21" t="s">
        <v>35</v>
      </c>
      <c r="C35" s="5" t="s">
        <v>36</v>
      </c>
      <c r="D35" s="5"/>
      <c r="E35" s="5"/>
      <c r="F35" s="5"/>
      <c r="G35" s="5"/>
      <c r="H35" s="5"/>
    </row>
    <row r="36" spans="1:8" ht="31.5" customHeight="1" x14ac:dyDescent="0.3">
      <c r="A36" s="20" t="s">
        <v>37</v>
      </c>
      <c r="B36" s="21" t="s">
        <v>38</v>
      </c>
      <c r="C36" s="5" t="s">
        <v>39</v>
      </c>
      <c r="D36" s="5"/>
      <c r="E36" s="5"/>
      <c r="F36" s="5"/>
      <c r="G36" s="5"/>
      <c r="H36" s="5"/>
    </row>
    <row r="38" spans="1:8" x14ac:dyDescent="0.3">
      <c r="A38" s="4" t="s">
        <v>40</v>
      </c>
      <c r="B38" s="4"/>
      <c r="C38" s="4"/>
      <c r="D38" s="4"/>
      <c r="E38" s="4"/>
      <c r="F38" s="4"/>
      <c r="G38" s="4"/>
      <c r="H38" s="4"/>
    </row>
  </sheetData>
  <mergeCells count="28">
    <mergeCell ref="C35:H35"/>
    <mergeCell ref="C36:H36"/>
    <mergeCell ref="A38:H38"/>
    <mergeCell ref="A30:H30"/>
    <mergeCell ref="A31:H31"/>
    <mergeCell ref="C32:H32"/>
    <mergeCell ref="C33:H33"/>
    <mergeCell ref="C34:H34"/>
    <mergeCell ref="A22:H22"/>
    <mergeCell ref="A23:H23"/>
    <mergeCell ref="A24:H24"/>
    <mergeCell ref="A25:H25"/>
    <mergeCell ref="A26:H26"/>
    <mergeCell ref="A14:B14"/>
    <mergeCell ref="A15:H15"/>
    <mergeCell ref="A17:B17"/>
    <mergeCell ref="A18:H18"/>
    <mergeCell ref="A21:H21"/>
    <mergeCell ref="A7:H7"/>
    <mergeCell ref="A8:B8"/>
    <mergeCell ref="A9:H9"/>
    <mergeCell ref="A11:B11"/>
    <mergeCell ref="A12:H12"/>
    <mergeCell ref="A1:H1"/>
    <mergeCell ref="A2:H2"/>
    <mergeCell ref="A3:H3"/>
    <mergeCell ref="A4:H4"/>
    <mergeCell ref="A5:H5"/>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5673B"/>
  </sheetPr>
  <dimension ref="A1:J34"/>
  <sheetViews>
    <sheetView showGridLines="0" zoomScaleNormal="100" workbookViewId="0">
      <pane ySplit="4" topLeftCell="A5" activePane="bottomLeft" state="frozen"/>
      <selection pane="bottomLeft"/>
    </sheetView>
  </sheetViews>
  <sheetFormatPr defaultColWidth="8.6640625" defaultRowHeight="14.4" x14ac:dyDescent="0.3"/>
  <cols>
    <col min="1" max="1" width="6" customWidth="1"/>
    <col min="2" max="2" width="32" customWidth="1"/>
    <col min="3" max="3" width="20" customWidth="1"/>
    <col min="4" max="4" width="18" customWidth="1"/>
    <col min="5" max="5" width="35" customWidth="1"/>
    <col min="6" max="6" width="14" customWidth="1"/>
    <col min="7" max="8" width="18" customWidth="1"/>
    <col min="9" max="9" width="22" customWidth="1"/>
    <col min="10" max="10" width="30" customWidth="1"/>
  </cols>
  <sheetData>
    <row r="1" spans="1:10" ht="39.75" customHeight="1" x14ac:dyDescent="0.3">
      <c r="A1" s="59" t="s">
        <v>41</v>
      </c>
      <c r="B1" s="3"/>
      <c r="C1" s="3"/>
      <c r="D1" s="3"/>
      <c r="E1" s="3"/>
      <c r="F1" s="3"/>
      <c r="G1" s="3"/>
      <c r="H1" s="3"/>
      <c r="I1" s="3"/>
      <c r="J1" s="3"/>
    </row>
    <row r="2" spans="1:10" ht="27.75" customHeight="1" x14ac:dyDescent="0.3">
      <c r="A2" s="2" t="s">
        <v>42</v>
      </c>
      <c r="B2" s="2"/>
      <c r="C2" s="2"/>
      <c r="D2" s="2"/>
      <c r="E2" s="2"/>
      <c r="F2" s="2"/>
      <c r="G2" s="2"/>
      <c r="H2" s="2"/>
      <c r="I2" s="2"/>
      <c r="J2" s="2"/>
    </row>
    <row r="3" spans="1:10" ht="34.5" customHeight="1" x14ac:dyDescent="0.3">
      <c r="A3" s="22" t="s">
        <v>43</v>
      </c>
      <c r="B3" s="22" t="s">
        <v>44</v>
      </c>
      <c r="C3" s="22" t="s">
        <v>45</v>
      </c>
      <c r="D3" s="22" t="s">
        <v>46</v>
      </c>
      <c r="E3" s="22" t="s">
        <v>47</v>
      </c>
      <c r="F3" s="22" t="s">
        <v>48</v>
      </c>
      <c r="G3" s="22" t="s">
        <v>49</v>
      </c>
      <c r="H3" s="22" t="s">
        <v>50</v>
      </c>
      <c r="I3" s="22" t="s">
        <v>51</v>
      </c>
      <c r="J3" s="22" t="s">
        <v>52</v>
      </c>
    </row>
    <row r="4" spans="1:10" ht="27.75" customHeight="1" x14ac:dyDescent="0.3">
      <c r="A4" s="23" t="s">
        <v>53</v>
      </c>
      <c r="B4" s="23" t="s">
        <v>54</v>
      </c>
      <c r="C4" s="23" t="s">
        <v>55</v>
      </c>
      <c r="D4" s="23" t="s">
        <v>56</v>
      </c>
      <c r="E4" s="23" t="s">
        <v>57</v>
      </c>
      <c r="F4" s="23" t="s">
        <v>58</v>
      </c>
      <c r="G4" s="23" t="s">
        <v>59</v>
      </c>
      <c r="H4" s="23" t="s">
        <v>60</v>
      </c>
      <c r="I4" s="23" t="s">
        <v>61</v>
      </c>
      <c r="J4" s="23" t="s">
        <v>62</v>
      </c>
    </row>
    <row r="5" spans="1:10" ht="45" customHeight="1" x14ac:dyDescent="0.3">
      <c r="A5" s="24" t="str">
        <f t="shared" ref="A5:A34" si="0">IF(B5="","","F-"&amp;TEXT(ROW()-4,"000"))</f>
        <v>F-001</v>
      </c>
      <c r="B5" s="24" t="s">
        <v>63</v>
      </c>
      <c r="C5" s="25" t="s">
        <v>64</v>
      </c>
      <c r="D5" s="24" t="s">
        <v>65</v>
      </c>
      <c r="E5" s="24" t="s">
        <v>66</v>
      </c>
      <c r="F5" s="25" t="s">
        <v>67</v>
      </c>
      <c r="G5" s="26">
        <v>48</v>
      </c>
      <c r="H5" s="26">
        <v>6000</v>
      </c>
      <c r="I5" s="25" t="s">
        <v>68</v>
      </c>
      <c r="J5" s="24" t="s">
        <v>69</v>
      </c>
    </row>
    <row r="6" spans="1:10" ht="45" customHeight="1" x14ac:dyDescent="0.3">
      <c r="A6" s="24" t="str">
        <f t="shared" si="0"/>
        <v>F-002</v>
      </c>
      <c r="B6" s="24" t="s">
        <v>70</v>
      </c>
      <c r="C6" s="25" t="s">
        <v>71</v>
      </c>
      <c r="D6" s="24" t="s">
        <v>72</v>
      </c>
      <c r="E6" s="24" t="s">
        <v>73</v>
      </c>
      <c r="F6" s="25" t="s">
        <v>67</v>
      </c>
      <c r="G6" s="26">
        <v>24</v>
      </c>
      <c r="H6" s="26">
        <v>3500</v>
      </c>
      <c r="I6" s="25" t="s">
        <v>74</v>
      </c>
      <c r="J6" s="24" t="s">
        <v>69</v>
      </c>
    </row>
    <row r="7" spans="1:10" ht="45" customHeight="1" x14ac:dyDescent="0.3">
      <c r="A7" s="24" t="str">
        <f t="shared" si="0"/>
        <v>F-003</v>
      </c>
      <c r="B7" s="24" t="s">
        <v>75</v>
      </c>
      <c r="C7" s="25" t="s">
        <v>76</v>
      </c>
      <c r="D7" s="24" t="s">
        <v>77</v>
      </c>
      <c r="E7" s="24" t="s">
        <v>78</v>
      </c>
      <c r="F7" s="25" t="s">
        <v>79</v>
      </c>
      <c r="G7" s="26">
        <v>32</v>
      </c>
      <c r="H7" s="26">
        <v>2800</v>
      </c>
      <c r="I7" s="25" t="s">
        <v>80</v>
      </c>
      <c r="J7" s="24" t="s">
        <v>69</v>
      </c>
    </row>
    <row r="8" spans="1:10" ht="15" customHeight="1" x14ac:dyDescent="0.3">
      <c r="A8" s="27" t="str">
        <f t="shared" si="0"/>
        <v/>
      </c>
      <c r="B8" s="28"/>
      <c r="C8" s="28"/>
      <c r="D8" s="28"/>
      <c r="E8" s="28"/>
      <c r="F8" s="28"/>
      <c r="G8" s="29"/>
      <c r="H8" s="29"/>
      <c r="I8" s="28"/>
      <c r="J8" s="28"/>
    </row>
    <row r="9" spans="1:10" ht="15" customHeight="1" x14ac:dyDescent="0.3">
      <c r="A9" s="27" t="str">
        <f t="shared" si="0"/>
        <v/>
      </c>
      <c r="B9" s="28"/>
      <c r="C9" s="28"/>
      <c r="D9" s="28"/>
      <c r="E9" s="28"/>
      <c r="F9" s="28"/>
      <c r="G9" s="29"/>
      <c r="H9" s="29"/>
      <c r="I9" s="28"/>
      <c r="J9" s="28"/>
    </row>
    <row r="10" spans="1:10" ht="15" customHeight="1" x14ac:dyDescent="0.3">
      <c r="A10" s="27" t="str">
        <f t="shared" si="0"/>
        <v/>
      </c>
      <c r="B10" s="28"/>
      <c r="C10" s="28"/>
      <c r="D10" s="28"/>
      <c r="E10" s="28"/>
      <c r="F10" s="28"/>
      <c r="G10" s="29"/>
      <c r="H10" s="29"/>
      <c r="I10" s="28"/>
      <c r="J10" s="28"/>
    </row>
    <row r="11" spans="1:10" ht="15" customHeight="1" x14ac:dyDescent="0.3">
      <c r="A11" s="27" t="str">
        <f t="shared" si="0"/>
        <v/>
      </c>
      <c r="B11" s="28"/>
      <c r="C11" s="28"/>
      <c r="D11" s="28"/>
      <c r="E11" s="28"/>
      <c r="F11" s="28"/>
      <c r="G11" s="29"/>
      <c r="H11" s="29"/>
      <c r="I11" s="28"/>
      <c r="J11" s="28"/>
    </row>
    <row r="12" spans="1:10" ht="15" customHeight="1" x14ac:dyDescent="0.3">
      <c r="A12" s="27" t="str">
        <f t="shared" si="0"/>
        <v/>
      </c>
      <c r="B12" s="28"/>
      <c r="C12" s="28"/>
      <c r="D12" s="28"/>
      <c r="E12" s="28"/>
      <c r="F12" s="28"/>
      <c r="G12" s="29"/>
      <c r="H12" s="29"/>
      <c r="I12" s="28"/>
      <c r="J12" s="28"/>
    </row>
    <row r="13" spans="1:10" ht="15" customHeight="1" x14ac:dyDescent="0.3">
      <c r="A13" s="27" t="str">
        <f t="shared" si="0"/>
        <v/>
      </c>
      <c r="B13" s="28"/>
      <c r="C13" s="28"/>
      <c r="D13" s="28"/>
      <c r="E13" s="28"/>
      <c r="F13" s="28"/>
      <c r="G13" s="29"/>
      <c r="H13" s="29"/>
      <c r="I13" s="28"/>
      <c r="J13" s="28"/>
    </row>
    <row r="14" spans="1:10" ht="15" customHeight="1" x14ac:dyDescent="0.3">
      <c r="A14" s="27" t="str">
        <f t="shared" si="0"/>
        <v/>
      </c>
      <c r="B14" s="28"/>
      <c r="C14" s="28"/>
      <c r="D14" s="28"/>
      <c r="E14" s="28"/>
      <c r="F14" s="28"/>
      <c r="G14" s="29"/>
      <c r="H14" s="29"/>
      <c r="I14" s="28"/>
      <c r="J14" s="28"/>
    </row>
    <row r="15" spans="1:10" ht="15" customHeight="1" x14ac:dyDescent="0.3">
      <c r="A15" s="27" t="str">
        <f t="shared" si="0"/>
        <v/>
      </c>
      <c r="B15" s="28"/>
      <c r="C15" s="28"/>
      <c r="D15" s="28"/>
      <c r="E15" s="28"/>
      <c r="F15" s="28"/>
      <c r="G15" s="29"/>
      <c r="H15" s="29"/>
      <c r="I15" s="28"/>
      <c r="J15" s="28"/>
    </row>
    <row r="16" spans="1:10" ht="15" customHeight="1" x14ac:dyDescent="0.3">
      <c r="A16" s="27" t="str">
        <f t="shared" si="0"/>
        <v/>
      </c>
      <c r="B16" s="28"/>
      <c r="C16" s="28"/>
      <c r="D16" s="28"/>
      <c r="E16" s="28"/>
      <c r="F16" s="28"/>
      <c r="G16" s="29"/>
      <c r="H16" s="29"/>
      <c r="I16" s="28"/>
      <c r="J16" s="28"/>
    </row>
    <row r="17" spans="1:10" ht="15" customHeight="1" x14ac:dyDescent="0.3">
      <c r="A17" s="27" t="str">
        <f t="shared" si="0"/>
        <v/>
      </c>
      <c r="B17" s="28"/>
      <c r="C17" s="28"/>
      <c r="D17" s="28"/>
      <c r="E17" s="28"/>
      <c r="F17" s="28"/>
      <c r="G17" s="29"/>
      <c r="H17" s="29"/>
      <c r="I17" s="28"/>
      <c r="J17" s="28"/>
    </row>
    <row r="18" spans="1:10" ht="15" customHeight="1" x14ac:dyDescent="0.3">
      <c r="A18" s="27" t="str">
        <f t="shared" si="0"/>
        <v/>
      </c>
      <c r="B18" s="28"/>
      <c r="C18" s="28"/>
      <c r="D18" s="28"/>
      <c r="E18" s="28"/>
      <c r="F18" s="28"/>
      <c r="G18" s="29"/>
      <c r="H18" s="29"/>
      <c r="I18" s="28"/>
      <c r="J18" s="28"/>
    </row>
    <row r="19" spans="1:10" ht="15" customHeight="1" x14ac:dyDescent="0.3">
      <c r="A19" s="27" t="str">
        <f t="shared" si="0"/>
        <v/>
      </c>
      <c r="B19" s="28"/>
      <c r="C19" s="28"/>
      <c r="D19" s="28"/>
      <c r="E19" s="28"/>
      <c r="F19" s="28"/>
      <c r="G19" s="29"/>
      <c r="H19" s="29"/>
      <c r="I19" s="28"/>
      <c r="J19" s="28"/>
    </row>
    <row r="20" spans="1:10" ht="15" customHeight="1" x14ac:dyDescent="0.3">
      <c r="A20" s="27" t="str">
        <f t="shared" si="0"/>
        <v/>
      </c>
      <c r="B20" s="28"/>
      <c r="C20" s="28"/>
      <c r="D20" s="28"/>
      <c r="E20" s="28"/>
      <c r="F20" s="28"/>
      <c r="G20" s="29"/>
      <c r="H20" s="29"/>
      <c r="I20" s="28"/>
      <c r="J20" s="28"/>
    </row>
    <row r="21" spans="1:10" ht="15" customHeight="1" x14ac:dyDescent="0.3">
      <c r="A21" s="27" t="str">
        <f t="shared" si="0"/>
        <v/>
      </c>
      <c r="B21" s="28"/>
      <c r="C21" s="28"/>
      <c r="D21" s="28"/>
      <c r="E21" s="28"/>
      <c r="F21" s="28"/>
      <c r="G21" s="29"/>
      <c r="H21" s="29"/>
      <c r="I21" s="28"/>
      <c r="J21" s="28"/>
    </row>
    <row r="22" spans="1:10" ht="15" customHeight="1" x14ac:dyDescent="0.3">
      <c r="A22" s="27" t="str">
        <f t="shared" si="0"/>
        <v/>
      </c>
      <c r="B22" s="28"/>
      <c r="C22" s="28"/>
      <c r="D22" s="28"/>
      <c r="E22" s="28"/>
      <c r="F22" s="28"/>
      <c r="G22" s="29"/>
      <c r="H22" s="29"/>
      <c r="I22" s="28"/>
      <c r="J22" s="28"/>
    </row>
    <row r="23" spans="1:10" ht="15" customHeight="1" x14ac:dyDescent="0.3">
      <c r="A23" s="27" t="str">
        <f t="shared" si="0"/>
        <v/>
      </c>
      <c r="B23" s="28"/>
      <c r="C23" s="28"/>
      <c r="D23" s="28"/>
      <c r="E23" s="28"/>
      <c r="F23" s="28"/>
      <c r="G23" s="29"/>
      <c r="H23" s="29"/>
      <c r="I23" s="28"/>
      <c r="J23" s="28"/>
    </row>
    <row r="24" spans="1:10" ht="15" customHeight="1" x14ac:dyDescent="0.3">
      <c r="A24" s="27" t="str">
        <f t="shared" si="0"/>
        <v/>
      </c>
      <c r="B24" s="28"/>
      <c r="C24" s="28"/>
      <c r="D24" s="28"/>
      <c r="E24" s="28"/>
      <c r="F24" s="28"/>
      <c r="G24" s="29"/>
      <c r="H24" s="29"/>
      <c r="I24" s="28"/>
      <c r="J24" s="28"/>
    </row>
    <row r="25" spans="1:10" ht="15" customHeight="1" x14ac:dyDescent="0.3">
      <c r="A25" s="27" t="str">
        <f t="shared" si="0"/>
        <v/>
      </c>
      <c r="B25" s="28"/>
      <c r="C25" s="28"/>
      <c r="D25" s="28"/>
      <c r="E25" s="28"/>
      <c r="F25" s="28"/>
      <c r="G25" s="29"/>
      <c r="H25" s="29"/>
      <c r="I25" s="28"/>
      <c r="J25" s="28"/>
    </row>
    <row r="26" spans="1:10" ht="15" customHeight="1" x14ac:dyDescent="0.3">
      <c r="A26" s="27" t="str">
        <f t="shared" si="0"/>
        <v/>
      </c>
      <c r="B26" s="28"/>
      <c r="C26" s="28"/>
      <c r="D26" s="28"/>
      <c r="E26" s="28"/>
      <c r="F26" s="28"/>
      <c r="G26" s="29"/>
      <c r="H26" s="29"/>
      <c r="I26" s="28"/>
      <c r="J26" s="28"/>
    </row>
    <row r="27" spans="1:10" ht="15" customHeight="1" x14ac:dyDescent="0.3">
      <c r="A27" s="27" t="str">
        <f t="shared" si="0"/>
        <v/>
      </c>
      <c r="B27" s="28"/>
      <c r="C27" s="28"/>
      <c r="D27" s="28"/>
      <c r="E27" s="28"/>
      <c r="F27" s="28"/>
      <c r="G27" s="29"/>
      <c r="H27" s="29"/>
      <c r="I27" s="28"/>
      <c r="J27" s="28"/>
    </row>
    <row r="28" spans="1:10" ht="15" customHeight="1" x14ac:dyDescent="0.3">
      <c r="A28" s="27" t="str">
        <f t="shared" si="0"/>
        <v/>
      </c>
      <c r="B28" s="28"/>
      <c r="C28" s="28"/>
      <c r="D28" s="28"/>
      <c r="E28" s="28"/>
      <c r="F28" s="28"/>
      <c r="G28" s="29"/>
      <c r="H28" s="29"/>
      <c r="I28" s="28"/>
      <c r="J28" s="28"/>
    </row>
    <row r="29" spans="1:10" ht="15" customHeight="1" x14ac:dyDescent="0.3">
      <c r="A29" s="27" t="str">
        <f t="shared" si="0"/>
        <v/>
      </c>
      <c r="B29" s="28"/>
      <c r="C29" s="28"/>
      <c r="D29" s="28"/>
      <c r="E29" s="28"/>
      <c r="F29" s="28"/>
      <c r="G29" s="29"/>
      <c r="H29" s="29"/>
      <c r="I29" s="28"/>
      <c r="J29" s="28"/>
    </row>
    <row r="30" spans="1:10" ht="15" customHeight="1" x14ac:dyDescent="0.3">
      <c r="A30" s="27" t="str">
        <f t="shared" si="0"/>
        <v/>
      </c>
      <c r="B30" s="28"/>
      <c r="C30" s="28"/>
      <c r="D30" s="28"/>
      <c r="E30" s="28"/>
      <c r="F30" s="28"/>
      <c r="G30" s="29"/>
      <c r="H30" s="29"/>
      <c r="I30" s="28"/>
      <c r="J30" s="28"/>
    </row>
    <row r="31" spans="1:10" ht="15" customHeight="1" x14ac:dyDescent="0.3">
      <c r="A31" s="27" t="str">
        <f t="shared" si="0"/>
        <v/>
      </c>
      <c r="B31" s="28"/>
      <c r="C31" s="28"/>
      <c r="D31" s="28"/>
      <c r="E31" s="28"/>
      <c r="F31" s="28"/>
      <c r="G31" s="29"/>
      <c r="H31" s="29"/>
      <c r="I31" s="28"/>
      <c r="J31" s="28"/>
    </row>
    <row r="32" spans="1:10" ht="15" customHeight="1" x14ac:dyDescent="0.3">
      <c r="A32" s="27" t="str">
        <f t="shared" si="0"/>
        <v/>
      </c>
      <c r="B32" s="28"/>
      <c r="C32" s="28"/>
      <c r="D32" s="28"/>
      <c r="E32" s="28"/>
      <c r="F32" s="28"/>
      <c r="G32" s="29"/>
      <c r="H32" s="29"/>
      <c r="I32" s="28"/>
      <c r="J32" s="28"/>
    </row>
    <row r="33" spans="1:10" ht="15" customHeight="1" x14ac:dyDescent="0.3">
      <c r="A33" s="27" t="str">
        <f t="shared" si="0"/>
        <v/>
      </c>
      <c r="B33" s="28"/>
      <c r="C33" s="28"/>
      <c r="D33" s="28"/>
      <c r="E33" s="28"/>
      <c r="F33" s="28"/>
      <c r="G33" s="29"/>
      <c r="H33" s="29"/>
      <c r="I33" s="28"/>
      <c r="J33" s="28"/>
    </row>
    <row r="34" spans="1:10" ht="15" customHeight="1" x14ac:dyDescent="0.3">
      <c r="A34" s="27" t="str">
        <f t="shared" si="0"/>
        <v/>
      </c>
      <c r="B34" s="28"/>
      <c r="C34" s="28"/>
      <c r="D34" s="28"/>
      <c r="E34" s="28"/>
      <c r="F34" s="28"/>
      <c r="G34" s="29"/>
      <c r="H34" s="29"/>
      <c r="I34" s="28"/>
      <c r="J34" s="28"/>
    </row>
  </sheetData>
  <mergeCells count="2">
    <mergeCell ref="A1:J1"/>
    <mergeCell ref="A2:J2"/>
  </mergeCells>
  <dataValidations count="2">
    <dataValidation type="list" allowBlank="1" promptTitle="Frequency" prompt="How often does this friction occur?" sqref="F5:F34" xr:uid="{00000000-0002-0000-0100-000000000000}">
      <formula1>"Daily,Weekly,Monthly,Ad hoc"</formula1>
      <formula2>0</formula2>
    </dataValidation>
    <dataValidation type="list" allowBlank="1" promptTitle="Intervention Type" prompt="What type of intervention is likely?" sqref="I5:I34" xr:uid="{00000000-0002-0000-0100-000001000000}">
      <formula1>"AI,Automation,Integration,AI + Automation,Process Change,Dashboarding,Agentic AI,Not Yet Clear"</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5673B"/>
  </sheetPr>
  <dimension ref="A1:L34"/>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8.6640625" defaultRowHeight="14.4" x14ac:dyDescent="0.3"/>
  <cols>
    <col min="1" max="1" width="8" customWidth="1"/>
    <col min="2" max="2" width="32" customWidth="1"/>
    <col min="3" max="10" width="14" customWidth="1"/>
    <col min="11" max="11" width="12" customWidth="1"/>
    <col min="12" max="12" width="8" customWidth="1"/>
  </cols>
  <sheetData>
    <row r="1" spans="1:12" ht="39.75" customHeight="1" x14ac:dyDescent="0.3">
      <c r="A1" s="59" t="s">
        <v>81</v>
      </c>
      <c r="B1" s="1"/>
      <c r="C1" s="1"/>
      <c r="D1" s="1"/>
      <c r="E1" s="1"/>
      <c r="F1" s="1"/>
      <c r="G1" s="1"/>
      <c r="H1" s="1"/>
      <c r="I1" s="1"/>
      <c r="J1" s="1"/>
      <c r="K1" s="1"/>
      <c r="L1" s="1"/>
    </row>
    <row r="2" spans="1:12" ht="27.75" customHeight="1" x14ac:dyDescent="0.3">
      <c r="A2" s="2" t="s">
        <v>82</v>
      </c>
      <c r="B2" s="2"/>
      <c r="C2" s="2"/>
      <c r="D2" s="2"/>
      <c r="E2" s="2"/>
      <c r="F2" s="2"/>
      <c r="G2" s="2"/>
      <c r="H2" s="2"/>
      <c r="I2" s="2"/>
      <c r="J2" s="2"/>
      <c r="K2" s="2"/>
      <c r="L2" s="2"/>
    </row>
    <row r="3" spans="1:12" ht="48" customHeight="1" x14ac:dyDescent="0.3">
      <c r="A3" s="22" t="s">
        <v>43</v>
      </c>
      <c r="B3" s="22" t="s">
        <v>44</v>
      </c>
      <c r="C3" s="22" t="s">
        <v>83</v>
      </c>
      <c r="D3" s="22" t="s">
        <v>84</v>
      </c>
      <c r="E3" s="22" t="s">
        <v>85</v>
      </c>
      <c r="F3" s="22" t="s">
        <v>86</v>
      </c>
      <c r="G3" s="22" t="s">
        <v>87</v>
      </c>
      <c r="H3" s="22" t="s">
        <v>88</v>
      </c>
      <c r="I3" s="22" t="s">
        <v>89</v>
      </c>
      <c r="J3" s="22" t="s">
        <v>90</v>
      </c>
      <c r="K3" s="22" t="s">
        <v>91</v>
      </c>
      <c r="L3" s="22" t="s">
        <v>92</v>
      </c>
    </row>
    <row r="4" spans="1:12" ht="21.75" customHeight="1" x14ac:dyDescent="0.3">
      <c r="A4" s="30"/>
      <c r="B4" s="30"/>
      <c r="C4" s="31" t="s">
        <v>93</v>
      </c>
      <c r="D4" s="31" t="s">
        <v>94</v>
      </c>
      <c r="E4" s="31" t="s">
        <v>95</v>
      </c>
      <c r="F4" s="31" t="s">
        <v>96</v>
      </c>
      <c r="G4" s="31" t="s">
        <v>97</v>
      </c>
      <c r="H4" s="31" t="s">
        <v>98</v>
      </c>
      <c r="I4" s="31" t="s">
        <v>99</v>
      </c>
      <c r="J4" s="31" t="s">
        <v>100</v>
      </c>
      <c r="K4" s="32" t="s">
        <v>53</v>
      </c>
      <c r="L4" s="32" t="s">
        <v>53</v>
      </c>
    </row>
    <row r="5" spans="1:12" ht="15" customHeight="1" x14ac:dyDescent="0.3">
      <c r="A5" s="25" t="str">
        <f>IF('Friction Register'!B5="","",'Friction Register'!A5)</f>
        <v>F-001</v>
      </c>
      <c r="B5" s="24" t="str">
        <f>IF('Friction Register'!B5="","",'Friction Register'!B5)</f>
        <v>Weekly status report consolidation</v>
      </c>
      <c r="C5" s="25">
        <v>5</v>
      </c>
      <c r="D5" s="25">
        <v>4</v>
      </c>
      <c r="E5" s="25">
        <v>3</v>
      </c>
      <c r="F5" s="25">
        <v>3</v>
      </c>
      <c r="G5" s="25">
        <v>3</v>
      </c>
      <c r="H5" s="25">
        <v>3</v>
      </c>
      <c r="I5" s="25">
        <v>4</v>
      </c>
      <c r="J5" s="25">
        <v>4</v>
      </c>
      <c r="K5" s="33">
        <f t="shared" ref="K5:K34" si="0">IF(B5="","",ROUND(AVERAGE(C5:J5)*20,0))</f>
        <v>73</v>
      </c>
      <c r="L5" s="34">
        <f t="shared" ref="L5:L34" si="1">IF(K5="","",RANK(K5,K$5:K$34,0))</f>
        <v>2</v>
      </c>
    </row>
    <row r="6" spans="1:12" ht="15" customHeight="1" x14ac:dyDescent="0.3">
      <c r="A6" s="25" t="str">
        <f>IF('Friction Register'!B6="","",'Friction Register'!A6)</f>
        <v>F-002</v>
      </c>
      <c r="B6" s="24" t="str">
        <f>IF('Friction Register'!B6="","",'Friction Register'!B6)</f>
        <v>Bid content retrieval</v>
      </c>
      <c r="C6" s="25">
        <v>4</v>
      </c>
      <c r="D6" s="25">
        <v>3</v>
      </c>
      <c r="E6" s="25">
        <v>4</v>
      </c>
      <c r="F6" s="25">
        <v>4</v>
      </c>
      <c r="G6" s="25">
        <v>3</v>
      </c>
      <c r="H6" s="25">
        <v>3</v>
      </c>
      <c r="I6" s="25">
        <v>3</v>
      </c>
      <c r="J6" s="25">
        <v>4</v>
      </c>
      <c r="K6" s="33">
        <f t="shared" si="0"/>
        <v>70</v>
      </c>
      <c r="L6" s="34">
        <f t="shared" si="1"/>
        <v>3</v>
      </c>
    </row>
    <row r="7" spans="1:12" ht="15" customHeight="1" x14ac:dyDescent="0.3">
      <c r="A7" s="25" t="str">
        <f>IF('Friction Register'!B7="","",'Friction Register'!A7)</f>
        <v>F-003</v>
      </c>
      <c r="B7" s="24" t="str">
        <f>IF('Friction Register'!B7="","",'Friction Register'!B7)</f>
        <v>Manual data re-entry across systems</v>
      </c>
      <c r="C7" s="25">
        <v>3</v>
      </c>
      <c r="D7" s="25">
        <v>2</v>
      </c>
      <c r="E7" s="25">
        <v>5</v>
      </c>
      <c r="F7" s="25">
        <v>5</v>
      </c>
      <c r="G7" s="25">
        <v>4</v>
      </c>
      <c r="H7" s="25">
        <v>4</v>
      </c>
      <c r="I7" s="25">
        <v>5</v>
      </c>
      <c r="J7" s="25">
        <v>3</v>
      </c>
      <c r="K7" s="33">
        <f t="shared" si="0"/>
        <v>78</v>
      </c>
      <c r="L7" s="34">
        <f t="shared" si="1"/>
        <v>1</v>
      </c>
    </row>
    <row r="8" spans="1:12" ht="15" customHeight="1" x14ac:dyDescent="0.3">
      <c r="A8" s="35" t="str">
        <f>IF('Friction Register'!B8="","",'Friction Register'!A8)</f>
        <v/>
      </c>
      <c r="B8" s="36" t="str">
        <f>IF('Friction Register'!B8="","",'Friction Register'!B8)</f>
        <v/>
      </c>
      <c r="C8" s="37"/>
      <c r="D8" s="37"/>
      <c r="E8" s="37"/>
      <c r="F8" s="37"/>
      <c r="G8" s="37"/>
      <c r="H8" s="37"/>
      <c r="I8" s="37"/>
      <c r="J8" s="37"/>
      <c r="K8" s="38" t="str">
        <f t="shared" si="0"/>
        <v/>
      </c>
      <c r="L8" s="39" t="str">
        <f t="shared" si="1"/>
        <v/>
      </c>
    </row>
    <row r="9" spans="1:12" ht="15" customHeight="1" x14ac:dyDescent="0.3">
      <c r="A9" s="35" t="str">
        <f>IF('Friction Register'!B9="","",'Friction Register'!A9)</f>
        <v/>
      </c>
      <c r="B9" s="36" t="str">
        <f>IF('Friction Register'!B9="","",'Friction Register'!B9)</f>
        <v/>
      </c>
      <c r="C9" s="37"/>
      <c r="D9" s="37"/>
      <c r="E9" s="37"/>
      <c r="F9" s="37"/>
      <c r="G9" s="37"/>
      <c r="H9" s="37"/>
      <c r="I9" s="37"/>
      <c r="J9" s="37"/>
      <c r="K9" s="38" t="str">
        <f t="shared" si="0"/>
        <v/>
      </c>
      <c r="L9" s="39" t="str">
        <f t="shared" si="1"/>
        <v/>
      </c>
    </row>
    <row r="10" spans="1:12" ht="15" customHeight="1" x14ac:dyDescent="0.3">
      <c r="A10" s="35" t="str">
        <f>IF('Friction Register'!B10="","",'Friction Register'!A10)</f>
        <v/>
      </c>
      <c r="B10" s="36" t="str">
        <f>IF('Friction Register'!B10="","",'Friction Register'!B10)</f>
        <v/>
      </c>
      <c r="C10" s="37"/>
      <c r="D10" s="37"/>
      <c r="E10" s="37"/>
      <c r="F10" s="37"/>
      <c r="G10" s="37"/>
      <c r="H10" s="37"/>
      <c r="I10" s="37"/>
      <c r="J10" s="37"/>
      <c r="K10" s="38" t="str">
        <f t="shared" si="0"/>
        <v/>
      </c>
      <c r="L10" s="39" t="str">
        <f t="shared" si="1"/>
        <v/>
      </c>
    </row>
    <row r="11" spans="1:12" ht="15" customHeight="1" x14ac:dyDescent="0.3">
      <c r="A11" s="35" t="str">
        <f>IF('Friction Register'!B11="","",'Friction Register'!A11)</f>
        <v/>
      </c>
      <c r="B11" s="36" t="str">
        <f>IF('Friction Register'!B11="","",'Friction Register'!B11)</f>
        <v/>
      </c>
      <c r="C11" s="37"/>
      <c r="D11" s="37"/>
      <c r="E11" s="37"/>
      <c r="F11" s="37"/>
      <c r="G11" s="37"/>
      <c r="H11" s="37"/>
      <c r="I11" s="37"/>
      <c r="J11" s="37"/>
      <c r="K11" s="38" t="str">
        <f t="shared" si="0"/>
        <v/>
      </c>
      <c r="L11" s="39" t="str">
        <f t="shared" si="1"/>
        <v/>
      </c>
    </row>
    <row r="12" spans="1:12" ht="15" customHeight="1" x14ac:dyDescent="0.3">
      <c r="A12" s="35" t="str">
        <f>IF('Friction Register'!B12="","",'Friction Register'!A12)</f>
        <v/>
      </c>
      <c r="B12" s="36" t="str">
        <f>IF('Friction Register'!B12="","",'Friction Register'!B12)</f>
        <v/>
      </c>
      <c r="C12" s="37"/>
      <c r="D12" s="37"/>
      <c r="E12" s="37"/>
      <c r="F12" s="37"/>
      <c r="G12" s="37"/>
      <c r="H12" s="37"/>
      <c r="I12" s="37"/>
      <c r="J12" s="37"/>
      <c r="K12" s="38" t="str">
        <f t="shared" si="0"/>
        <v/>
      </c>
      <c r="L12" s="39" t="str">
        <f t="shared" si="1"/>
        <v/>
      </c>
    </row>
    <row r="13" spans="1:12" ht="15" customHeight="1" x14ac:dyDescent="0.3">
      <c r="A13" s="35" t="str">
        <f>IF('Friction Register'!B13="","",'Friction Register'!A13)</f>
        <v/>
      </c>
      <c r="B13" s="36" t="str">
        <f>IF('Friction Register'!B13="","",'Friction Register'!B13)</f>
        <v/>
      </c>
      <c r="C13" s="37"/>
      <c r="D13" s="37"/>
      <c r="E13" s="37"/>
      <c r="F13" s="37"/>
      <c r="G13" s="37"/>
      <c r="H13" s="37"/>
      <c r="I13" s="37"/>
      <c r="J13" s="37"/>
      <c r="K13" s="38" t="str">
        <f t="shared" si="0"/>
        <v/>
      </c>
      <c r="L13" s="39" t="str">
        <f t="shared" si="1"/>
        <v/>
      </c>
    </row>
    <row r="14" spans="1:12" ht="15" customHeight="1" x14ac:dyDescent="0.3">
      <c r="A14" s="35" t="str">
        <f>IF('Friction Register'!B14="","",'Friction Register'!A14)</f>
        <v/>
      </c>
      <c r="B14" s="36" t="str">
        <f>IF('Friction Register'!B14="","",'Friction Register'!B14)</f>
        <v/>
      </c>
      <c r="C14" s="37"/>
      <c r="D14" s="37"/>
      <c r="E14" s="37"/>
      <c r="F14" s="37"/>
      <c r="G14" s="37"/>
      <c r="H14" s="37"/>
      <c r="I14" s="37"/>
      <c r="J14" s="37"/>
      <c r="K14" s="38" t="str">
        <f t="shared" si="0"/>
        <v/>
      </c>
      <c r="L14" s="39" t="str">
        <f t="shared" si="1"/>
        <v/>
      </c>
    </row>
    <row r="15" spans="1:12" ht="15" customHeight="1" x14ac:dyDescent="0.3">
      <c r="A15" s="35" t="str">
        <f>IF('Friction Register'!B15="","",'Friction Register'!A15)</f>
        <v/>
      </c>
      <c r="B15" s="36" t="str">
        <f>IF('Friction Register'!B15="","",'Friction Register'!B15)</f>
        <v/>
      </c>
      <c r="C15" s="37"/>
      <c r="D15" s="37"/>
      <c r="E15" s="37"/>
      <c r="F15" s="37"/>
      <c r="G15" s="37"/>
      <c r="H15" s="37"/>
      <c r="I15" s="37"/>
      <c r="J15" s="37"/>
      <c r="K15" s="38" t="str">
        <f t="shared" si="0"/>
        <v/>
      </c>
      <c r="L15" s="39" t="str">
        <f t="shared" si="1"/>
        <v/>
      </c>
    </row>
    <row r="16" spans="1:12" ht="15" customHeight="1" x14ac:dyDescent="0.3">
      <c r="A16" s="35" t="str">
        <f>IF('Friction Register'!B16="","",'Friction Register'!A16)</f>
        <v/>
      </c>
      <c r="B16" s="36" t="str">
        <f>IF('Friction Register'!B16="","",'Friction Register'!B16)</f>
        <v/>
      </c>
      <c r="C16" s="37"/>
      <c r="D16" s="37"/>
      <c r="E16" s="37"/>
      <c r="F16" s="37"/>
      <c r="G16" s="37"/>
      <c r="H16" s="37"/>
      <c r="I16" s="37"/>
      <c r="J16" s="37"/>
      <c r="K16" s="38" t="str">
        <f t="shared" si="0"/>
        <v/>
      </c>
      <c r="L16" s="39" t="str">
        <f t="shared" si="1"/>
        <v/>
      </c>
    </row>
    <row r="17" spans="1:12" ht="15" customHeight="1" x14ac:dyDescent="0.3">
      <c r="A17" s="35" t="str">
        <f>IF('Friction Register'!B17="","",'Friction Register'!A17)</f>
        <v/>
      </c>
      <c r="B17" s="36" t="str">
        <f>IF('Friction Register'!B17="","",'Friction Register'!B17)</f>
        <v/>
      </c>
      <c r="C17" s="37"/>
      <c r="D17" s="37"/>
      <c r="E17" s="37"/>
      <c r="F17" s="37"/>
      <c r="G17" s="37"/>
      <c r="H17" s="37"/>
      <c r="I17" s="37"/>
      <c r="J17" s="37"/>
      <c r="K17" s="38" t="str">
        <f t="shared" si="0"/>
        <v/>
      </c>
      <c r="L17" s="39" t="str">
        <f t="shared" si="1"/>
        <v/>
      </c>
    </row>
    <row r="18" spans="1:12" ht="15" customHeight="1" x14ac:dyDescent="0.3">
      <c r="A18" s="35" t="str">
        <f>IF('Friction Register'!B18="","",'Friction Register'!A18)</f>
        <v/>
      </c>
      <c r="B18" s="36" t="str">
        <f>IF('Friction Register'!B18="","",'Friction Register'!B18)</f>
        <v/>
      </c>
      <c r="C18" s="37"/>
      <c r="D18" s="37"/>
      <c r="E18" s="37"/>
      <c r="F18" s="37"/>
      <c r="G18" s="37"/>
      <c r="H18" s="37"/>
      <c r="I18" s="37"/>
      <c r="J18" s="37"/>
      <c r="K18" s="38" t="str">
        <f t="shared" si="0"/>
        <v/>
      </c>
      <c r="L18" s="39" t="str">
        <f t="shared" si="1"/>
        <v/>
      </c>
    </row>
    <row r="19" spans="1:12" ht="15" customHeight="1" x14ac:dyDescent="0.3">
      <c r="A19" s="35" t="str">
        <f>IF('Friction Register'!B19="","",'Friction Register'!A19)</f>
        <v/>
      </c>
      <c r="B19" s="36" t="str">
        <f>IF('Friction Register'!B19="","",'Friction Register'!B19)</f>
        <v/>
      </c>
      <c r="C19" s="37"/>
      <c r="D19" s="37"/>
      <c r="E19" s="37"/>
      <c r="F19" s="37"/>
      <c r="G19" s="37"/>
      <c r="H19" s="37"/>
      <c r="I19" s="37"/>
      <c r="J19" s="37"/>
      <c r="K19" s="38" t="str">
        <f t="shared" si="0"/>
        <v/>
      </c>
      <c r="L19" s="39" t="str">
        <f t="shared" si="1"/>
        <v/>
      </c>
    </row>
    <row r="20" spans="1:12" ht="15" customHeight="1" x14ac:dyDescent="0.3">
      <c r="A20" s="35" t="str">
        <f>IF('Friction Register'!B20="","",'Friction Register'!A20)</f>
        <v/>
      </c>
      <c r="B20" s="36" t="str">
        <f>IF('Friction Register'!B20="","",'Friction Register'!B20)</f>
        <v/>
      </c>
      <c r="C20" s="37"/>
      <c r="D20" s="37"/>
      <c r="E20" s="37"/>
      <c r="F20" s="37"/>
      <c r="G20" s="37"/>
      <c r="H20" s="37"/>
      <c r="I20" s="37"/>
      <c r="J20" s="37"/>
      <c r="K20" s="38" t="str">
        <f t="shared" si="0"/>
        <v/>
      </c>
      <c r="L20" s="39" t="str">
        <f t="shared" si="1"/>
        <v/>
      </c>
    </row>
    <row r="21" spans="1:12" ht="15" customHeight="1" x14ac:dyDescent="0.3">
      <c r="A21" s="35" t="str">
        <f>IF('Friction Register'!B21="","",'Friction Register'!A21)</f>
        <v/>
      </c>
      <c r="B21" s="36" t="str">
        <f>IF('Friction Register'!B21="","",'Friction Register'!B21)</f>
        <v/>
      </c>
      <c r="C21" s="37"/>
      <c r="D21" s="37"/>
      <c r="E21" s="37"/>
      <c r="F21" s="37"/>
      <c r="G21" s="37"/>
      <c r="H21" s="37"/>
      <c r="I21" s="37"/>
      <c r="J21" s="37"/>
      <c r="K21" s="38" t="str">
        <f t="shared" si="0"/>
        <v/>
      </c>
      <c r="L21" s="39" t="str">
        <f t="shared" si="1"/>
        <v/>
      </c>
    </row>
    <row r="22" spans="1:12" ht="15" customHeight="1" x14ac:dyDescent="0.3">
      <c r="A22" s="35" t="str">
        <f>IF('Friction Register'!B22="","",'Friction Register'!A22)</f>
        <v/>
      </c>
      <c r="B22" s="36" t="str">
        <f>IF('Friction Register'!B22="","",'Friction Register'!B22)</f>
        <v/>
      </c>
      <c r="C22" s="37"/>
      <c r="D22" s="37"/>
      <c r="E22" s="37"/>
      <c r="F22" s="37"/>
      <c r="G22" s="37"/>
      <c r="H22" s="37"/>
      <c r="I22" s="37"/>
      <c r="J22" s="37"/>
      <c r="K22" s="38" t="str">
        <f t="shared" si="0"/>
        <v/>
      </c>
      <c r="L22" s="39" t="str">
        <f t="shared" si="1"/>
        <v/>
      </c>
    </row>
    <row r="23" spans="1:12" ht="15" customHeight="1" x14ac:dyDescent="0.3">
      <c r="A23" s="35" t="str">
        <f>IF('Friction Register'!B23="","",'Friction Register'!A23)</f>
        <v/>
      </c>
      <c r="B23" s="36" t="str">
        <f>IF('Friction Register'!B23="","",'Friction Register'!B23)</f>
        <v/>
      </c>
      <c r="C23" s="37"/>
      <c r="D23" s="37"/>
      <c r="E23" s="37"/>
      <c r="F23" s="37"/>
      <c r="G23" s="37"/>
      <c r="H23" s="37"/>
      <c r="I23" s="37"/>
      <c r="J23" s="37"/>
      <c r="K23" s="38" t="str">
        <f t="shared" si="0"/>
        <v/>
      </c>
      <c r="L23" s="39" t="str">
        <f t="shared" si="1"/>
        <v/>
      </c>
    </row>
    <row r="24" spans="1:12" ht="15" customHeight="1" x14ac:dyDescent="0.3">
      <c r="A24" s="35" t="str">
        <f>IF('Friction Register'!B24="","",'Friction Register'!A24)</f>
        <v/>
      </c>
      <c r="B24" s="36" t="str">
        <f>IF('Friction Register'!B24="","",'Friction Register'!B24)</f>
        <v/>
      </c>
      <c r="C24" s="37"/>
      <c r="D24" s="37"/>
      <c r="E24" s="37"/>
      <c r="F24" s="37"/>
      <c r="G24" s="37"/>
      <c r="H24" s="37"/>
      <c r="I24" s="37"/>
      <c r="J24" s="37"/>
      <c r="K24" s="38" t="str">
        <f t="shared" si="0"/>
        <v/>
      </c>
      <c r="L24" s="39" t="str">
        <f t="shared" si="1"/>
        <v/>
      </c>
    </row>
    <row r="25" spans="1:12" ht="15" customHeight="1" x14ac:dyDescent="0.3">
      <c r="A25" s="35" t="str">
        <f>IF('Friction Register'!B25="","",'Friction Register'!A25)</f>
        <v/>
      </c>
      <c r="B25" s="36" t="str">
        <f>IF('Friction Register'!B25="","",'Friction Register'!B25)</f>
        <v/>
      </c>
      <c r="C25" s="37"/>
      <c r="D25" s="37"/>
      <c r="E25" s="37"/>
      <c r="F25" s="37"/>
      <c r="G25" s="37"/>
      <c r="H25" s="37"/>
      <c r="I25" s="37"/>
      <c r="J25" s="37"/>
      <c r="K25" s="38" t="str">
        <f t="shared" si="0"/>
        <v/>
      </c>
      <c r="L25" s="39" t="str">
        <f t="shared" si="1"/>
        <v/>
      </c>
    </row>
    <row r="26" spans="1:12" ht="15" customHeight="1" x14ac:dyDescent="0.3">
      <c r="A26" s="35" t="str">
        <f>IF('Friction Register'!B26="","",'Friction Register'!A26)</f>
        <v/>
      </c>
      <c r="B26" s="36" t="str">
        <f>IF('Friction Register'!B26="","",'Friction Register'!B26)</f>
        <v/>
      </c>
      <c r="C26" s="37"/>
      <c r="D26" s="37"/>
      <c r="E26" s="37"/>
      <c r="F26" s="37"/>
      <c r="G26" s="37"/>
      <c r="H26" s="37"/>
      <c r="I26" s="37"/>
      <c r="J26" s="37"/>
      <c r="K26" s="38" t="str">
        <f t="shared" si="0"/>
        <v/>
      </c>
      <c r="L26" s="39" t="str">
        <f t="shared" si="1"/>
        <v/>
      </c>
    </row>
    <row r="27" spans="1:12" ht="15" customHeight="1" x14ac:dyDescent="0.3">
      <c r="A27" s="35" t="str">
        <f>IF('Friction Register'!B27="","",'Friction Register'!A27)</f>
        <v/>
      </c>
      <c r="B27" s="36" t="str">
        <f>IF('Friction Register'!B27="","",'Friction Register'!B27)</f>
        <v/>
      </c>
      <c r="C27" s="37"/>
      <c r="D27" s="37"/>
      <c r="E27" s="37"/>
      <c r="F27" s="37"/>
      <c r="G27" s="37"/>
      <c r="H27" s="37"/>
      <c r="I27" s="37"/>
      <c r="J27" s="37"/>
      <c r="K27" s="38" t="str">
        <f t="shared" si="0"/>
        <v/>
      </c>
      <c r="L27" s="39" t="str">
        <f t="shared" si="1"/>
        <v/>
      </c>
    </row>
    <row r="28" spans="1:12" ht="15" customHeight="1" x14ac:dyDescent="0.3">
      <c r="A28" s="35" t="str">
        <f>IF('Friction Register'!B28="","",'Friction Register'!A28)</f>
        <v/>
      </c>
      <c r="B28" s="36" t="str">
        <f>IF('Friction Register'!B28="","",'Friction Register'!B28)</f>
        <v/>
      </c>
      <c r="C28" s="37"/>
      <c r="D28" s="37"/>
      <c r="E28" s="37"/>
      <c r="F28" s="37"/>
      <c r="G28" s="37"/>
      <c r="H28" s="37"/>
      <c r="I28" s="37"/>
      <c r="J28" s="37"/>
      <c r="K28" s="38" t="str">
        <f t="shared" si="0"/>
        <v/>
      </c>
      <c r="L28" s="39" t="str">
        <f t="shared" si="1"/>
        <v/>
      </c>
    </row>
    <row r="29" spans="1:12" ht="15" customHeight="1" x14ac:dyDescent="0.3">
      <c r="A29" s="35" t="str">
        <f>IF('Friction Register'!B29="","",'Friction Register'!A29)</f>
        <v/>
      </c>
      <c r="B29" s="36" t="str">
        <f>IF('Friction Register'!B29="","",'Friction Register'!B29)</f>
        <v/>
      </c>
      <c r="C29" s="37"/>
      <c r="D29" s="37"/>
      <c r="E29" s="37"/>
      <c r="F29" s="37"/>
      <c r="G29" s="37"/>
      <c r="H29" s="37"/>
      <c r="I29" s="37"/>
      <c r="J29" s="37"/>
      <c r="K29" s="38" t="str">
        <f t="shared" si="0"/>
        <v/>
      </c>
      <c r="L29" s="39" t="str">
        <f t="shared" si="1"/>
        <v/>
      </c>
    </row>
    <row r="30" spans="1:12" ht="15" customHeight="1" x14ac:dyDescent="0.3">
      <c r="A30" s="35" t="str">
        <f>IF('Friction Register'!B30="","",'Friction Register'!A30)</f>
        <v/>
      </c>
      <c r="B30" s="36" t="str">
        <f>IF('Friction Register'!B30="","",'Friction Register'!B30)</f>
        <v/>
      </c>
      <c r="C30" s="37"/>
      <c r="D30" s="37"/>
      <c r="E30" s="37"/>
      <c r="F30" s="37"/>
      <c r="G30" s="37"/>
      <c r="H30" s="37"/>
      <c r="I30" s="37"/>
      <c r="J30" s="37"/>
      <c r="K30" s="38" t="str">
        <f t="shared" si="0"/>
        <v/>
      </c>
      <c r="L30" s="39" t="str">
        <f t="shared" si="1"/>
        <v/>
      </c>
    </row>
    <row r="31" spans="1:12" ht="15" customHeight="1" x14ac:dyDescent="0.3">
      <c r="A31" s="35" t="str">
        <f>IF('Friction Register'!B31="","",'Friction Register'!A31)</f>
        <v/>
      </c>
      <c r="B31" s="36" t="str">
        <f>IF('Friction Register'!B31="","",'Friction Register'!B31)</f>
        <v/>
      </c>
      <c r="C31" s="37"/>
      <c r="D31" s="37"/>
      <c r="E31" s="37"/>
      <c r="F31" s="37"/>
      <c r="G31" s="37"/>
      <c r="H31" s="37"/>
      <c r="I31" s="37"/>
      <c r="J31" s="37"/>
      <c r="K31" s="38" t="str">
        <f t="shared" si="0"/>
        <v/>
      </c>
      <c r="L31" s="39" t="str">
        <f t="shared" si="1"/>
        <v/>
      </c>
    </row>
    <row r="32" spans="1:12" ht="15" customHeight="1" x14ac:dyDescent="0.3">
      <c r="A32" s="35" t="str">
        <f>IF('Friction Register'!B32="","",'Friction Register'!A32)</f>
        <v/>
      </c>
      <c r="B32" s="36" t="str">
        <f>IF('Friction Register'!B32="","",'Friction Register'!B32)</f>
        <v/>
      </c>
      <c r="C32" s="37"/>
      <c r="D32" s="37"/>
      <c r="E32" s="37"/>
      <c r="F32" s="37"/>
      <c r="G32" s="37"/>
      <c r="H32" s="37"/>
      <c r="I32" s="37"/>
      <c r="J32" s="37"/>
      <c r="K32" s="38" t="str">
        <f t="shared" si="0"/>
        <v/>
      </c>
      <c r="L32" s="39" t="str">
        <f t="shared" si="1"/>
        <v/>
      </c>
    </row>
    <row r="33" spans="1:12" ht="15" customHeight="1" x14ac:dyDescent="0.3">
      <c r="A33" s="35" t="str">
        <f>IF('Friction Register'!B33="","",'Friction Register'!A33)</f>
        <v/>
      </c>
      <c r="B33" s="36" t="str">
        <f>IF('Friction Register'!B33="","",'Friction Register'!B33)</f>
        <v/>
      </c>
      <c r="C33" s="37"/>
      <c r="D33" s="37"/>
      <c r="E33" s="37"/>
      <c r="F33" s="37"/>
      <c r="G33" s="37"/>
      <c r="H33" s="37"/>
      <c r="I33" s="37"/>
      <c r="J33" s="37"/>
      <c r="K33" s="38" t="str">
        <f t="shared" si="0"/>
        <v/>
      </c>
      <c r="L33" s="39" t="str">
        <f t="shared" si="1"/>
        <v/>
      </c>
    </row>
    <row r="34" spans="1:12" ht="15" customHeight="1" x14ac:dyDescent="0.3">
      <c r="A34" s="35" t="str">
        <f>IF('Friction Register'!B34="","",'Friction Register'!A34)</f>
        <v/>
      </c>
      <c r="B34" s="36" t="str">
        <f>IF('Friction Register'!B34="","",'Friction Register'!B34)</f>
        <v/>
      </c>
      <c r="C34" s="37"/>
      <c r="D34" s="37"/>
      <c r="E34" s="37"/>
      <c r="F34" s="37"/>
      <c r="G34" s="37"/>
      <c r="H34" s="37"/>
      <c r="I34" s="37"/>
      <c r="J34" s="37"/>
      <c r="K34" s="38" t="str">
        <f t="shared" si="0"/>
        <v/>
      </c>
      <c r="L34" s="39" t="str">
        <f t="shared" si="1"/>
        <v/>
      </c>
    </row>
  </sheetData>
  <mergeCells count="2">
    <mergeCell ref="A1:L1"/>
    <mergeCell ref="A2:L2"/>
  </mergeCells>
  <conditionalFormatting sqref="K5:K34">
    <cfRule type="dataBar" priority="2">
      <dataBar>
        <cfvo type="num" val="0"/>
        <cfvo type="num" val="100"/>
        <color rgb="FFB5673B"/>
      </dataBar>
      <extLst>
        <ext xmlns:x14="http://schemas.microsoft.com/office/spreadsheetml/2009/9/main" uri="{B025F937-C7B1-47D3-B67F-A62EFF666E3E}">
          <x14:id>{2B2EF9C2-50AE-4960-8C9A-2C2A67EE722B}</x14:id>
        </ext>
      </extLst>
    </cfRule>
  </conditionalFormatting>
  <dataValidations count="1">
    <dataValidation type="whole" allowBlank="1" errorTitle="Invalid Score" error="Enter a number between 1 and 5" promptTitle="Score" prompt="Score 1 to 5. Higher = more reason to fix this first" sqref="C5:J34" xr:uid="{00000000-0002-0000-0200-000000000000}">
      <formula1>1</formula1>
      <formula2>5</formula2>
    </dataValidation>
  </dataValidations>
  <pageMargins left="0.75" right="0.75" top="1" bottom="1" header="0.511811023622047" footer="0.511811023622047"/>
  <pageSetup paperSize="9" orientation="portrait" horizontalDpi="300" verticalDpi="300"/>
  <extLst>
    <ext xmlns:x14="http://schemas.microsoft.com/office/spreadsheetml/2009/9/main" uri="{78C0D931-6437-407d-A8EE-F0AAD7539E65}">
      <x14:conditionalFormattings>
        <x14:conditionalFormatting xmlns:xm="http://schemas.microsoft.com/office/excel/2006/main">
          <x14:cfRule type="dataBar" id="{2B2EF9C2-50AE-4960-8C9A-2C2A67EE722B}">
            <x14:dataBar axisPosition="none">
              <x14:cfvo type="num">
                <xm:f>0</xm:f>
              </x14:cfvo>
              <x14:cfvo type="num">
                <xm:f>100</xm:f>
              </x14:cfvo>
              <x14:negativeFillColor rgb="FFB5673B"/>
            </x14:dataBar>
          </x14:cfRule>
          <xm:sqref>K5:K34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5673B"/>
  </sheetPr>
  <dimension ref="A1:N25"/>
  <sheetViews>
    <sheetView showGridLines="0" zoomScaleNormal="100" workbookViewId="0">
      <pane ySplit="3" topLeftCell="A4" activePane="bottomLeft" state="frozen"/>
      <selection pane="bottomLeft"/>
    </sheetView>
  </sheetViews>
  <sheetFormatPr defaultColWidth="8.6640625" defaultRowHeight="14.4" x14ac:dyDescent="0.3"/>
  <cols>
    <col min="1" max="1" width="10" customWidth="1"/>
    <col min="2" max="2" width="28" customWidth="1"/>
    <col min="3" max="3" width="16" customWidth="1"/>
    <col min="4" max="4" width="14" customWidth="1"/>
    <col min="5" max="5" width="12" customWidth="1"/>
    <col min="6" max="9" width="14" customWidth="1"/>
    <col min="10" max="10" width="12" customWidth="1"/>
    <col min="11" max="11" width="14" customWidth="1"/>
    <col min="12" max="12" width="12" customWidth="1"/>
    <col min="13" max="13" width="14" customWidth="1"/>
    <col min="14" max="14" width="30" customWidth="1"/>
  </cols>
  <sheetData>
    <row r="1" spans="1:14" ht="39.75" customHeight="1" x14ac:dyDescent="0.3">
      <c r="A1" s="59" t="s">
        <v>101</v>
      </c>
      <c r="B1" s="55"/>
      <c r="C1" s="55"/>
      <c r="D1" s="55"/>
      <c r="E1" s="55"/>
      <c r="F1" s="55"/>
      <c r="G1" s="55"/>
      <c r="H1" s="55"/>
      <c r="I1" s="55"/>
      <c r="J1" s="55"/>
      <c r="K1" s="55"/>
      <c r="L1" s="55"/>
      <c r="M1" s="55"/>
      <c r="N1" s="55"/>
    </row>
    <row r="2" spans="1:14" ht="27.75" customHeight="1" x14ac:dyDescent="0.3">
      <c r="A2" s="2" t="s">
        <v>102</v>
      </c>
      <c r="B2" s="2"/>
      <c r="C2" s="2"/>
      <c r="D2" s="2"/>
      <c r="E2" s="2"/>
      <c r="F2" s="2"/>
      <c r="G2" s="2"/>
      <c r="H2" s="2"/>
      <c r="I2" s="2"/>
      <c r="J2" s="2"/>
      <c r="K2" s="2"/>
      <c r="L2" s="2"/>
      <c r="M2" s="2"/>
      <c r="N2" s="2"/>
    </row>
    <row r="3" spans="1:14" ht="39.75" customHeight="1" x14ac:dyDescent="0.3">
      <c r="A3" s="22" t="s">
        <v>103</v>
      </c>
      <c r="B3" s="22" t="s">
        <v>104</v>
      </c>
      <c r="C3" s="22" t="s">
        <v>105</v>
      </c>
      <c r="D3" s="22" t="s">
        <v>106</v>
      </c>
      <c r="E3" s="22" t="s">
        <v>107</v>
      </c>
      <c r="F3" s="22" t="s">
        <v>108</v>
      </c>
      <c r="G3" s="22" t="s">
        <v>109</v>
      </c>
      <c r="H3" s="22" t="s">
        <v>110</v>
      </c>
      <c r="I3" s="22" t="s">
        <v>111</v>
      </c>
      <c r="J3" s="22" t="s">
        <v>112</v>
      </c>
      <c r="K3" s="22" t="s">
        <v>113</v>
      </c>
      <c r="L3" s="22" t="s">
        <v>114</v>
      </c>
      <c r="M3" s="22" t="s">
        <v>115</v>
      </c>
      <c r="N3" s="22" t="s">
        <v>116</v>
      </c>
    </row>
    <row r="4" spans="1:14" ht="45" customHeight="1" x14ac:dyDescent="0.3">
      <c r="A4" s="25" t="s">
        <v>117</v>
      </c>
      <c r="B4" s="24" t="s">
        <v>118</v>
      </c>
      <c r="C4" s="25" t="s">
        <v>80</v>
      </c>
      <c r="D4" s="25" t="s">
        <v>119</v>
      </c>
      <c r="E4" s="25" t="s">
        <v>120</v>
      </c>
      <c r="F4" s="25" t="s">
        <v>121</v>
      </c>
      <c r="G4" s="25" t="s">
        <v>122</v>
      </c>
      <c r="H4" s="40">
        <v>4500</v>
      </c>
      <c r="I4" s="40">
        <v>2800</v>
      </c>
      <c r="J4" s="41">
        <f t="shared" ref="J4:J23" si="0">IF(OR(H4="",I4="",I4=0),"",ROUND(H4/I4,1))</f>
        <v>1.6</v>
      </c>
      <c r="K4" s="40">
        <v>3100</v>
      </c>
      <c r="L4" s="42">
        <f t="shared" ref="L4:L23" si="1">IF(OR(K4="",I4="",I4=0),"",K4/I4)</f>
        <v>1.1071428571428572</v>
      </c>
      <c r="M4" s="40">
        <f t="shared" ref="M4:M23" ca="1" si="2">IF(OR(K4="",F4=""),"",ROUND(K4*MAX(1,ROUND((TODAY()-F4)/30.44,0)),0))</f>
        <v>34100</v>
      </c>
      <c r="N4" s="24" t="s">
        <v>123</v>
      </c>
    </row>
    <row r="5" spans="1:14" ht="15" customHeight="1" x14ac:dyDescent="0.3">
      <c r="A5" s="37"/>
      <c r="B5" s="43"/>
      <c r="C5" s="37"/>
      <c r="D5" s="37"/>
      <c r="E5" s="37"/>
      <c r="F5" s="37"/>
      <c r="G5" s="37"/>
      <c r="H5" s="44"/>
      <c r="I5" s="44"/>
      <c r="J5" s="45" t="str">
        <f t="shared" si="0"/>
        <v/>
      </c>
      <c r="K5" s="44"/>
      <c r="L5" s="46" t="str">
        <f t="shared" si="1"/>
        <v/>
      </c>
      <c r="M5" s="47" t="str">
        <f t="shared" ca="1" si="2"/>
        <v/>
      </c>
      <c r="N5" s="43"/>
    </row>
    <row r="6" spans="1:14" ht="15" customHeight="1" x14ac:dyDescent="0.3">
      <c r="A6" s="37"/>
      <c r="B6" s="43"/>
      <c r="C6" s="37"/>
      <c r="D6" s="37"/>
      <c r="E6" s="37"/>
      <c r="F6" s="37"/>
      <c r="G6" s="37"/>
      <c r="H6" s="44"/>
      <c r="I6" s="44"/>
      <c r="J6" s="45" t="str">
        <f t="shared" si="0"/>
        <v/>
      </c>
      <c r="K6" s="44"/>
      <c r="L6" s="46" t="str">
        <f t="shared" si="1"/>
        <v/>
      </c>
      <c r="M6" s="47" t="str">
        <f t="shared" ca="1" si="2"/>
        <v/>
      </c>
      <c r="N6" s="43"/>
    </row>
    <row r="7" spans="1:14" ht="15" customHeight="1" x14ac:dyDescent="0.3">
      <c r="A7" s="37"/>
      <c r="B7" s="43"/>
      <c r="C7" s="37"/>
      <c r="D7" s="37"/>
      <c r="E7" s="37"/>
      <c r="F7" s="37"/>
      <c r="G7" s="37"/>
      <c r="H7" s="44"/>
      <c r="I7" s="44"/>
      <c r="J7" s="45" t="str">
        <f t="shared" si="0"/>
        <v/>
      </c>
      <c r="K7" s="44"/>
      <c r="L7" s="46" t="str">
        <f t="shared" si="1"/>
        <v/>
      </c>
      <c r="M7" s="47" t="str">
        <f t="shared" ca="1" si="2"/>
        <v/>
      </c>
      <c r="N7" s="43"/>
    </row>
    <row r="8" spans="1:14" ht="15" customHeight="1" x14ac:dyDescent="0.3">
      <c r="A8" s="37"/>
      <c r="B8" s="43"/>
      <c r="C8" s="37"/>
      <c r="D8" s="37"/>
      <c r="E8" s="37"/>
      <c r="F8" s="37"/>
      <c r="G8" s="37"/>
      <c r="H8" s="44"/>
      <c r="I8" s="44"/>
      <c r="J8" s="45" t="str">
        <f t="shared" si="0"/>
        <v/>
      </c>
      <c r="K8" s="44"/>
      <c r="L8" s="46" t="str">
        <f t="shared" si="1"/>
        <v/>
      </c>
      <c r="M8" s="47" t="str">
        <f t="shared" ca="1" si="2"/>
        <v/>
      </c>
      <c r="N8" s="43"/>
    </row>
    <row r="9" spans="1:14" ht="15" customHeight="1" x14ac:dyDescent="0.3">
      <c r="A9" s="37"/>
      <c r="B9" s="43"/>
      <c r="C9" s="37"/>
      <c r="D9" s="37"/>
      <c r="E9" s="37"/>
      <c r="F9" s="37"/>
      <c r="G9" s="37"/>
      <c r="H9" s="44"/>
      <c r="I9" s="44"/>
      <c r="J9" s="45" t="str">
        <f t="shared" si="0"/>
        <v/>
      </c>
      <c r="K9" s="44"/>
      <c r="L9" s="46" t="str">
        <f t="shared" si="1"/>
        <v/>
      </c>
      <c r="M9" s="47" t="str">
        <f t="shared" ca="1" si="2"/>
        <v/>
      </c>
      <c r="N9" s="43"/>
    </row>
    <row r="10" spans="1:14" ht="15" customHeight="1" x14ac:dyDescent="0.3">
      <c r="A10" s="37"/>
      <c r="B10" s="43"/>
      <c r="C10" s="37"/>
      <c r="D10" s="37"/>
      <c r="E10" s="37"/>
      <c r="F10" s="37"/>
      <c r="G10" s="37"/>
      <c r="H10" s="44"/>
      <c r="I10" s="44"/>
      <c r="J10" s="45" t="str">
        <f t="shared" si="0"/>
        <v/>
      </c>
      <c r="K10" s="44"/>
      <c r="L10" s="46" t="str">
        <f t="shared" si="1"/>
        <v/>
      </c>
      <c r="M10" s="47" t="str">
        <f t="shared" ca="1" si="2"/>
        <v/>
      </c>
      <c r="N10" s="43"/>
    </row>
    <row r="11" spans="1:14" ht="15" customHeight="1" x14ac:dyDescent="0.3">
      <c r="A11" s="37"/>
      <c r="B11" s="43"/>
      <c r="C11" s="37"/>
      <c r="D11" s="37"/>
      <c r="E11" s="37"/>
      <c r="F11" s="37"/>
      <c r="G11" s="37"/>
      <c r="H11" s="44"/>
      <c r="I11" s="44"/>
      <c r="J11" s="45" t="str">
        <f t="shared" si="0"/>
        <v/>
      </c>
      <c r="K11" s="44"/>
      <c r="L11" s="46" t="str">
        <f t="shared" si="1"/>
        <v/>
      </c>
      <c r="M11" s="47" t="str">
        <f t="shared" ca="1" si="2"/>
        <v/>
      </c>
      <c r="N11" s="43"/>
    </row>
    <row r="12" spans="1:14" ht="15" customHeight="1" x14ac:dyDescent="0.3">
      <c r="A12" s="37"/>
      <c r="B12" s="43"/>
      <c r="C12" s="37"/>
      <c r="D12" s="37"/>
      <c r="E12" s="37"/>
      <c r="F12" s="37"/>
      <c r="G12" s="37"/>
      <c r="H12" s="44"/>
      <c r="I12" s="44"/>
      <c r="J12" s="45" t="str">
        <f t="shared" si="0"/>
        <v/>
      </c>
      <c r="K12" s="44"/>
      <c r="L12" s="46" t="str">
        <f t="shared" si="1"/>
        <v/>
      </c>
      <c r="M12" s="47" t="str">
        <f t="shared" ca="1" si="2"/>
        <v/>
      </c>
      <c r="N12" s="43"/>
    </row>
    <row r="13" spans="1:14" ht="15" customHeight="1" x14ac:dyDescent="0.3">
      <c r="A13" s="37"/>
      <c r="B13" s="43"/>
      <c r="C13" s="37"/>
      <c r="D13" s="37"/>
      <c r="E13" s="37"/>
      <c r="F13" s="37"/>
      <c r="G13" s="37"/>
      <c r="H13" s="44"/>
      <c r="I13" s="44"/>
      <c r="J13" s="45" t="str">
        <f t="shared" si="0"/>
        <v/>
      </c>
      <c r="K13" s="44"/>
      <c r="L13" s="46" t="str">
        <f t="shared" si="1"/>
        <v/>
      </c>
      <c r="M13" s="47" t="str">
        <f t="shared" ca="1" si="2"/>
        <v/>
      </c>
      <c r="N13" s="43"/>
    </row>
    <row r="14" spans="1:14" ht="15" customHeight="1" x14ac:dyDescent="0.3">
      <c r="A14" s="37"/>
      <c r="B14" s="43"/>
      <c r="C14" s="37"/>
      <c r="D14" s="37"/>
      <c r="E14" s="37"/>
      <c r="F14" s="37"/>
      <c r="G14" s="37"/>
      <c r="H14" s="44"/>
      <c r="I14" s="44"/>
      <c r="J14" s="45" t="str">
        <f t="shared" si="0"/>
        <v/>
      </c>
      <c r="K14" s="44"/>
      <c r="L14" s="46" t="str">
        <f t="shared" si="1"/>
        <v/>
      </c>
      <c r="M14" s="47" t="str">
        <f t="shared" ca="1" si="2"/>
        <v/>
      </c>
      <c r="N14" s="43"/>
    </row>
    <row r="15" spans="1:14" ht="15" customHeight="1" x14ac:dyDescent="0.3">
      <c r="A15" s="37"/>
      <c r="B15" s="43"/>
      <c r="C15" s="37"/>
      <c r="D15" s="37"/>
      <c r="E15" s="37"/>
      <c r="F15" s="37"/>
      <c r="G15" s="37"/>
      <c r="H15" s="44"/>
      <c r="I15" s="44"/>
      <c r="J15" s="45" t="str">
        <f t="shared" si="0"/>
        <v/>
      </c>
      <c r="K15" s="44"/>
      <c r="L15" s="46" t="str">
        <f t="shared" si="1"/>
        <v/>
      </c>
      <c r="M15" s="47" t="str">
        <f t="shared" ca="1" si="2"/>
        <v/>
      </c>
      <c r="N15" s="43"/>
    </row>
    <row r="16" spans="1:14" ht="15" customHeight="1" x14ac:dyDescent="0.3">
      <c r="A16" s="37"/>
      <c r="B16" s="43"/>
      <c r="C16" s="37"/>
      <c r="D16" s="37"/>
      <c r="E16" s="37"/>
      <c r="F16" s="37"/>
      <c r="G16" s="37"/>
      <c r="H16" s="44"/>
      <c r="I16" s="44"/>
      <c r="J16" s="45" t="str">
        <f t="shared" si="0"/>
        <v/>
      </c>
      <c r="K16" s="44"/>
      <c r="L16" s="46" t="str">
        <f t="shared" si="1"/>
        <v/>
      </c>
      <c r="M16" s="47" t="str">
        <f t="shared" ca="1" si="2"/>
        <v/>
      </c>
      <c r="N16" s="43"/>
    </row>
    <row r="17" spans="1:14" ht="15" customHeight="1" x14ac:dyDescent="0.3">
      <c r="A17" s="37"/>
      <c r="B17" s="43"/>
      <c r="C17" s="37"/>
      <c r="D17" s="37"/>
      <c r="E17" s="37"/>
      <c r="F17" s="37"/>
      <c r="G17" s="37"/>
      <c r="H17" s="44"/>
      <c r="I17" s="44"/>
      <c r="J17" s="45" t="str">
        <f t="shared" si="0"/>
        <v/>
      </c>
      <c r="K17" s="44"/>
      <c r="L17" s="46" t="str">
        <f t="shared" si="1"/>
        <v/>
      </c>
      <c r="M17" s="47" t="str">
        <f t="shared" ca="1" si="2"/>
        <v/>
      </c>
      <c r="N17" s="43"/>
    </row>
    <row r="18" spans="1:14" ht="15" customHeight="1" x14ac:dyDescent="0.3">
      <c r="A18" s="37"/>
      <c r="B18" s="43"/>
      <c r="C18" s="37"/>
      <c r="D18" s="37"/>
      <c r="E18" s="37"/>
      <c r="F18" s="37"/>
      <c r="G18" s="37"/>
      <c r="H18" s="44"/>
      <c r="I18" s="44"/>
      <c r="J18" s="45" t="str">
        <f t="shared" si="0"/>
        <v/>
      </c>
      <c r="K18" s="44"/>
      <c r="L18" s="46" t="str">
        <f t="shared" si="1"/>
        <v/>
      </c>
      <c r="M18" s="47" t="str">
        <f t="shared" ca="1" si="2"/>
        <v/>
      </c>
      <c r="N18" s="43"/>
    </row>
    <row r="19" spans="1:14" ht="15" customHeight="1" x14ac:dyDescent="0.3">
      <c r="A19" s="37"/>
      <c r="B19" s="43"/>
      <c r="C19" s="37"/>
      <c r="D19" s="37"/>
      <c r="E19" s="37"/>
      <c r="F19" s="37"/>
      <c r="G19" s="37"/>
      <c r="H19" s="44"/>
      <c r="I19" s="44"/>
      <c r="J19" s="45" t="str">
        <f t="shared" si="0"/>
        <v/>
      </c>
      <c r="K19" s="44"/>
      <c r="L19" s="46" t="str">
        <f t="shared" si="1"/>
        <v/>
      </c>
      <c r="M19" s="47" t="str">
        <f t="shared" ca="1" si="2"/>
        <v/>
      </c>
      <c r="N19" s="43"/>
    </row>
    <row r="20" spans="1:14" ht="15" customHeight="1" x14ac:dyDescent="0.3">
      <c r="A20" s="37"/>
      <c r="B20" s="43"/>
      <c r="C20" s="37"/>
      <c r="D20" s="37"/>
      <c r="E20" s="37"/>
      <c r="F20" s="37"/>
      <c r="G20" s="37"/>
      <c r="H20" s="44"/>
      <c r="I20" s="44"/>
      <c r="J20" s="45" t="str">
        <f t="shared" si="0"/>
        <v/>
      </c>
      <c r="K20" s="44"/>
      <c r="L20" s="46" t="str">
        <f t="shared" si="1"/>
        <v/>
      </c>
      <c r="M20" s="47" t="str">
        <f t="shared" ca="1" si="2"/>
        <v/>
      </c>
      <c r="N20" s="43"/>
    </row>
    <row r="21" spans="1:14" ht="15" customHeight="1" x14ac:dyDescent="0.3">
      <c r="A21" s="37"/>
      <c r="B21" s="43"/>
      <c r="C21" s="37"/>
      <c r="D21" s="37"/>
      <c r="E21" s="37"/>
      <c r="F21" s="37"/>
      <c r="G21" s="37"/>
      <c r="H21" s="44"/>
      <c r="I21" s="44"/>
      <c r="J21" s="45" t="str">
        <f t="shared" si="0"/>
        <v/>
      </c>
      <c r="K21" s="44"/>
      <c r="L21" s="46" t="str">
        <f t="shared" si="1"/>
        <v/>
      </c>
      <c r="M21" s="47" t="str">
        <f t="shared" ca="1" si="2"/>
        <v/>
      </c>
      <c r="N21" s="43"/>
    </row>
    <row r="22" spans="1:14" ht="15" customHeight="1" x14ac:dyDescent="0.3">
      <c r="A22" s="37"/>
      <c r="B22" s="43"/>
      <c r="C22" s="37"/>
      <c r="D22" s="37"/>
      <c r="E22" s="37"/>
      <c r="F22" s="37"/>
      <c r="G22" s="37"/>
      <c r="H22" s="44"/>
      <c r="I22" s="44"/>
      <c r="J22" s="45" t="str">
        <f t="shared" si="0"/>
        <v/>
      </c>
      <c r="K22" s="44"/>
      <c r="L22" s="46" t="str">
        <f t="shared" si="1"/>
        <v/>
      </c>
      <c r="M22" s="47" t="str">
        <f t="shared" ca="1" si="2"/>
        <v/>
      </c>
      <c r="N22" s="43"/>
    </row>
    <row r="23" spans="1:14" ht="15" customHeight="1" x14ac:dyDescent="0.3">
      <c r="A23" s="37"/>
      <c r="B23" s="43"/>
      <c r="C23" s="37"/>
      <c r="D23" s="37"/>
      <c r="E23" s="37"/>
      <c r="F23" s="37"/>
      <c r="G23" s="37"/>
      <c r="H23" s="44"/>
      <c r="I23" s="44"/>
      <c r="J23" s="45" t="str">
        <f t="shared" si="0"/>
        <v/>
      </c>
      <c r="K23" s="44"/>
      <c r="L23" s="46" t="str">
        <f t="shared" si="1"/>
        <v/>
      </c>
      <c r="M23" s="47" t="str">
        <f t="shared" ca="1" si="2"/>
        <v/>
      </c>
      <c r="N23" s="43"/>
    </row>
    <row r="25" spans="1:14" ht="15" customHeight="1" x14ac:dyDescent="0.3">
      <c r="A25" s="56" t="s">
        <v>124</v>
      </c>
      <c r="B25" s="56"/>
      <c r="C25" s="56"/>
      <c r="D25" s="56"/>
      <c r="E25" s="56"/>
      <c r="F25" s="56"/>
      <c r="G25" s="56"/>
      <c r="H25" s="48">
        <f>SUM(H4:H23)</f>
        <v>4500</v>
      </c>
      <c r="I25" s="49">
        <f>SUM(I4:I23)</f>
        <v>2800</v>
      </c>
      <c r="J25" s="49"/>
      <c r="K25" s="49">
        <f>SUM(K4:K23)</f>
        <v>3100</v>
      </c>
      <c r="L25" s="49"/>
      <c r="M25" s="50">
        <f ca="1">SUM(M4:M23)</f>
        <v>34100</v>
      </c>
      <c r="N25" s="49"/>
    </row>
  </sheetData>
  <mergeCells count="3">
    <mergeCell ref="A1:N1"/>
    <mergeCell ref="A2:N2"/>
    <mergeCell ref="A25:G25"/>
  </mergeCells>
  <conditionalFormatting sqref="L4:L23">
    <cfRule type="cellIs" dxfId="1" priority="2" operator="greaterThanOrEqual">
      <formula>1</formula>
    </cfRule>
    <cfRule type="cellIs" dxfId="0" priority="3" operator="lessThan">
      <formula>0.8</formula>
    </cfRule>
  </conditionalFormatting>
  <dataValidations count="2">
    <dataValidation type="list" allowBlank="1" sqref="E4:E23" xr:uid="{00000000-0002-0000-0300-000000000000}">
      <formula1>"Planned,Discovery,In Build,Validating,Live,Measuring,Complete,Paused"</formula1>
      <formula2>0</formula2>
    </dataValidation>
    <dataValidation type="list" allowBlank="1" sqref="C4:C23" xr:uid="{00000000-0002-0000-0300-000001000000}">
      <formula1>"AI,Automation,Integration,AI + Automation,Process Change,Dashboarding,Agentic AI"</formula1>
      <formula2>0</formula2>
    </dataValidation>
  </dataValidation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4A3B8"/>
  </sheetPr>
  <dimension ref="A1:G18"/>
  <sheetViews>
    <sheetView showGridLines="0" tabSelected="1" zoomScaleNormal="100" workbookViewId="0">
      <pane ySplit="3" topLeftCell="A4" activePane="bottomLeft" state="frozen"/>
      <selection pane="bottomLeft"/>
    </sheetView>
  </sheetViews>
  <sheetFormatPr defaultColWidth="8.6640625" defaultRowHeight="14.4" x14ac:dyDescent="0.3"/>
  <cols>
    <col min="1" max="1" width="28" customWidth="1"/>
    <col min="2" max="2" width="24" customWidth="1"/>
    <col min="3" max="3" width="14" customWidth="1"/>
    <col min="4" max="4" width="40" customWidth="1"/>
    <col min="5" max="5" width="16" customWidth="1"/>
    <col min="6" max="6" width="22" customWidth="1"/>
    <col min="7" max="7" width="36" customWidth="1"/>
  </cols>
  <sheetData>
    <row r="1" spans="1:7" ht="39.75" customHeight="1" x14ac:dyDescent="0.3">
      <c r="A1" s="59" t="s">
        <v>125</v>
      </c>
      <c r="B1" s="57"/>
      <c r="C1" s="57"/>
      <c r="D1" s="57"/>
      <c r="E1" s="57"/>
      <c r="F1" s="57"/>
      <c r="G1" s="57"/>
    </row>
    <row r="2" spans="1:7" ht="34.5" customHeight="1" x14ac:dyDescent="0.3">
      <c r="A2" s="58" t="s">
        <v>126</v>
      </c>
      <c r="B2" s="58"/>
      <c r="C2" s="58"/>
      <c r="D2" s="58"/>
      <c r="E2" s="58"/>
      <c r="F2" s="58"/>
      <c r="G2" s="58"/>
    </row>
    <row r="3" spans="1:7" ht="30" customHeight="1" x14ac:dyDescent="0.3">
      <c r="A3" s="22" t="s">
        <v>127</v>
      </c>
      <c r="B3" s="22" t="s">
        <v>128</v>
      </c>
      <c r="C3" s="22" t="s">
        <v>129</v>
      </c>
      <c r="D3" s="22" t="s">
        <v>47</v>
      </c>
      <c r="E3" s="22" t="s">
        <v>130</v>
      </c>
      <c r="F3" s="22" t="s">
        <v>131</v>
      </c>
      <c r="G3" s="22" t="s">
        <v>132</v>
      </c>
    </row>
    <row r="4" spans="1:7" ht="60" customHeight="1" x14ac:dyDescent="0.3">
      <c r="A4" s="51" t="s">
        <v>133</v>
      </c>
      <c r="B4" s="52" t="s">
        <v>134</v>
      </c>
      <c r="C4" s="52" t="s">
        <v>135</v>
      </c>
      <c r="D4" s="52" t="s">
        <v>136</v>
      </c>
      <c r="E4" s="52" t="s">
        <v>137</v>
      </c>
      <c r="F4" s="52" t="s">
        <v>138</v>
      </c>
      <c r="G4" s="52" t="s">
        <v>139</v>
      </c>
    </row>
    <row r="5" spans="1:7" ht="60" customHeight="1" x14ac:dyDescent="0.3">
      <c r="A5" s="53" t="s">
        <v>133</v>
      </c>
      <c r="B5" s="54" t="s">
        <v>140</v>
      </c>
      <c r="C5" s="54" t="s">
        <v>141</v>
      </c>
      <c r="D5" s="54" t="s">
        <v>142</v>
      </c>
      <c r="E5" s="54" t="s">
        <v>143</v>
      </c>
      <c r="F5" s="54" t="s">
        <v>68</v>
      </c>
      <c r="G5" s="54" t="s">
        <v>144</v>
      </c>
    </row>
    <row r="6" spans="1:7" ht="60" customHeight="1" x14ac:dyDescent="0.3">
      <c r="A6" s="51" t="s">
        <v>133</v>
      </c>
      <c r="B6" s="52" t="s">
        <v>145</v>
      </c>
      <c r="C6" s="52" t="s">
        <v>146</v>
      </c>
      <c r="D6" s="52" t="s">
        <v>147</v>
      </c>
      <c r="E6" s="52" t="s">
        <v>148</v>
      </c>
      <c r="F6" s="52" t="s">
        <v>149</v>
      </c>
      <c r="G6" s="52" t="s">
        <v>150</v>
      </c>
    </row>
    <row r="7" spans="1:7" ht="60" customHeight="1" x14ac:dyDescent="0.3">
      <c r="A7" s="53" t="s">
        <v>151</v>
      </c>
      <c r="B7" s="54" t="s">
        <v>152</v>
      </c>
      <c r="C7" s="54" t="s">
        <v>153</v>
      </c>
      <c r="D7" s="54" t="s">
        <v>154</v>
      </c>
      <c r="E7" s="54" t="s">
        <v>155</v>
      </c>
      <c r="F7" s="54" t="s">
        <v>156</v>
      </c>
      <c r="G7" s="54" t="s">
        <v>157</v>
      </c>
    </row>
    <row r="8" spans="1:7" ht="60" customHeight="1" x14ac:dyDescent="0.3">
      <c r="A8" s="51" t="s">
        <v>151</v>
      </c>
      <c r="B8" s="52" t="s">
        <v>158</v>
      </c>
      <c r="C8" s="52" t="s">
        <v>159</v>
      </c>
      <c r="D8" s="52" t="s">
        <v>160</v>
      </c>
      <c r="E8" s="52" t="s">
        <v>161</v>
      </c>
      <c r="F8" s="52" t="s">
        <v>162</v>
      </c>
      <c r="G8" s="52" t="s">
        <v>163</v>
      </c>
    </row>
    <row r="9" spans="1:7" ht="60" customHeight="1" x14ac:dyDescent="0.3">
      <c r="A9" s="53" t="s">
        <v>164</v>
      </c>
      <c r="B9" s="54" t="s">
        <v>165</v>
      </c>
      <c r="C9" s="54" t="s">
        <v>166</v>
      </c>
      <c r="D9" s="54" t="s">
        <v>167</v>
      </c>
      <c r="E9" s="54" t="s">
        <v>168</v>
      </c>
      <c r="F9" s="54" t="s">
        <v>169</v>
      </c>
      <c r="G9" s="54" t="s">
        <v>170</v>
      </c>
    </row>
    <row r="10" spans="1:7" ht="60" customHeight="1" x14ac:dyDescent="0.3">
      <c r="A10" s="51" t="s">
        <v>164</v>
      </c>
      <c r="B10" s="52" t="s">
        <v>171</v>
      </c>
      <c r="C10" s="52" t="s">
        <v>172</v>
      </c>
      <c r="D10" s="52" t="s">
        <v>173</v>
      </c>
      <c r="E10" s="52" t="s">
        <v>174</v>
      </c>
      <c r="F10" s="52" t="s">
        <v>175</v>
      </c>
      <c r="G10" s="52" t="s">
        <v>176</v>
      </c>
    </row>
    <row r="11" spans="1:7" ht="60" customHeight="1" x14ac:dyDescent="0.3">
      <c r="A11" s="53" t="s">
        <v>177</v>
      </c>
      <c r="B11" s="54" t="s">
        <v>178</v>
      </c>
      <c r="C11" s="54" t="s">
        <v>179</v>
      </c>
      <c r="D11" s="54" t="s">
        <v>180</v>
      </c>
      <c r="E11" s="54" t="s">
        <v>181</v>
      </c>
      <c r="F11" s="54" t="s">
        <v>182</v>
      </c>
      <c r="G11" s="54" t="s">
        <v>183</v>
      </c>
    </row>
    <row r="12" spans="1:7" ht="60" customHeight="1" x14ac:dyDescent="0.3">
      <c r="A12" s="51" t="s">
        <v>177</v>
      </c>
      <c r="B12" s="52" t="s">
        <v>184</v>
      </c>
      <c r="C12" s="52" t="s">
        <v>185</v>
      </c>
      <c r="D12" s="52" t="s">
        <v>186</v>
      </c>
      <c r="E12" s="52" t="s">
        <v>187</v>
      </c>
      <c r="F12" s="52" t="s">
        <v>188</v>
      </c>
      <c r="G12" s="52" t="s">
        <v>189</v>
      </c>
    </row>
    <row r="13" spans="1:7" ht="60" customHeight="1" x14ac:dyDescent="0.3">
      <c r="A13" s="53" t="s">
        <v>190</v>
      </c>
      <c r="B13" s="54" t="s">
        <v>191</v>
      </c>
      <c r="C13" s="54" t="s">
        <v>192</v>
      </c>
      <c r="D13" s="54" t="s">
        <v>193</v>
      </c>
      <c r="E13" s="54" t="s">
        <v>194</v>
      </c>
      <c r="F13" s="54" t="s">
        <v>195</v>
      </c>
      <c r="G13" s="54" t="s">
        <v>196</v>
      </c>
    </row>
    <row r="14" spans="1:7" ht="60" customHeight="1" x14ac:dyDescent="0.3">
      <c r="A14" s="51" t="s">
        <v>190</v>
      </c>
      <c r="B14" s="52" t="s">
        <v>197</v>
      </c>
      <c r="C14" s="52" t="s">
        <v>198</v>
      </c>
      <c r="D14" s="52" t="s">
        <v>199</v>
      </c>
      <c r="E14" s="52" t="s">
        <v>200</v>
      </c>
      <c r="F14" s="52" t="s">
        <v>201</v>
      </c>
      <c r="G14" s="52" t="s">
        <v>202</v>
      </c>
    </row>
    <row r="15" spans="1:7" ht="60" customHeight="1" x14ac:dyDescent="0.3">
      <c r="A15" s="53" t="s">
        <v>203</v>
      </c>
      <c r="B15" s="54" t="s">
        <v>204</v>
      </c>
      <c r="C15" s="54" t="s">
        <v>205</v>
      </c>
      <c r="D15" s="54" t="s">
        <v>206</v>
      </c>
      <c r="E15" s="54" t="s">
        <v>207</v>
      </c>
      <c r="F15" s="54" t="s">
        <v>208</v>
      </c>
      <c r="G15" s="54" t="s">
        <v>209</v>
      </c>
    </row>
    <row r="16" spans="1:7" ht="60" customHeight="1" x14ac:dyDescent="0.3">
      <c r="A16" s="51" t="s">
        <v>203</v>
      </c>
      <c r="B16" s="52" t="s">
        <v>210</v>
      </c>
      <c r="C16" s="52" t="s">
        <v>172</v>
      </c>
      <c r="D16" s="52" t="s">
        <v>211</v>
      </c>
      <c r="E16" s="52" t="s">
        <v>212</v>
      </c>
      <c r="F16" s="52" t="s">
        <v>213</v>
      </c>
      <c r="G16" s="52" t="s">
        <v>214</v>
      </c>
    </row>
    <row r="17" spans="1:7" ht="60" customHeight="1" x14ac:dyDescent="0.3">
      <c r="A17" s="53" t="s">
        <v>215</v>
      </c>
      <c r="B17" s="54" t="s">
        <v>216</v>
      </c>
      <c r="C17" s="54" t="s">
        <v>217</v>
      </c>
      <c r="D17" s="54" t="s">
        <v>218</v>
      </c>
      <c r="E17" s="54" t="s">
        <v>219</v>
      </c>
      <c r="F17" s="54" t="s">
        <v>220</v>
      </c>
      <c r="G17" s="54" t="s">
        <v>221</v>
      </c>
    </row>
    <row r="18" spans="1:7" ht="60" customHeight="1" x14ac:dyDescent="0.3">
      <c r="A18" s="51" t="s">
        <v>215</v>
      </c>
      <c r="B18" s="52" t="s">
        <v>222</v>
      </c>
      <c r="C18" s="52" t="s">
        <v>198</v>
      </c>
      <c r="D18" s="52" t="s">
        <v>223</v>
      </c>
      <c r="E18" s="52" t="s">
        <v>224</v>
      </c>
      <c r="F18" s="52" t="s">
        <v>162</v>
      </c>
      <c r="G18" s="52" t="s">
        <v>225</v>
      </c>
    </row>
  </sheetData>
  <mergeCells count="2">
    <mergeCell ref="A1:G1"/>
    <mergeCell ref="A2:G2"/>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 Here</vt:lpstr>
      <vt:lpstr>Friction Register</vt:lpstr>
      <vt:lpstr>Scorecard</vt:lpstr>
      <vt:lpstr>Intervention Tracker</vt:lpstr>
      <vt:lpstr>Examples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Justin Narracott</cp:lastModifiedBy>
  <cp:revision>0</cp:revision>
  <dcterms:created xsi:type="dcterms:W3CDTF">2026-03-26T18:12:02Z</dcterms:created>
  <dcterms:modified xsi:type="dcterms:W3CDTF">2026-07-29T13:04:04Z</dcterms:modified>
  <dc:language>en-US</dc:language>
</cp:coreProperties>
</file>